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Francisco Nonato\Documents\Cepe Natal\Pontuação das Equipes 2021\"/>
    </mc:Choice>
  </mc:AlternateContent>
  <xr:revisionPtr revIDLastSave="0" documentId="8_{100959E4-5BFC-44E0-A2AF-F03BC8768EDC}" xr6:coauthVersionLast="46" xr6:coauthVersionMax="46" xr10:uidLastSave="{00000000-0000-0000-0000-000000000000}"/>
  <bookViews>
    <workbookView xWindow="-120" yWindow="-120" windowWidth="29040" windowHeight="15840" tabRatio="772" firstSheet="1" activeTab="6" xr2:uid="{00000000-000D-0000-FFFF-FFFF00000000}"/>
  </bookViews>
  <sheets>
    <sheet name="Instruções" sheetId="6" r:id="rId1"/>
    <sheet name="Jogos" sheetId="1" r:id="rId2"/>
    <sheet name="Planilha1" sheetId="14" state="hidden" r:id="rId3"/>
    <sheet name="Classificação Master 2º Turno" sheetId="5" r:id="rId4"/>
    <sheet name="Carreira" sheetId="13" r:id="rId5"/>
    <sheet name="Ranking" sheetId="11" state="hidden" r:id="rId6"/>
    <sheet name="Pontuação" sheetId="2" r:id="rId7"/>
  </sheets>
  <definedNames>
    <definedName name="_xlnm._FilterDatabase" localSheetId="1" hidden="1">Jogos!$B$4:$O$95</definedName>
    <definedName name="_xlnm.Print_Area" localSheetId="1">Jogos!$B$2:$O$95</definedName>
    <definedName name="Empates">Jogos!$R$5:$R$95</definedName>
    <definedName name="gols_contra_mandante">Jogos!$X$5:$X$95</definedName>
    <definedName name="gols_contra_visitante">Jogos!$AD$5:$AD$95</definedName>
    <definedName name="gols_pro_mandante">Jogos!$W$5:$W$95</definedName>
    <definedName name="gols_pro_visitante">Jogos!$AC$5:$AC$95</definedName>
    <definedName name="jogados">Jogos!$Q$5:$Q$95</definedName>
    <definedName name="jogos">Jogos!$B$4:$O$95</definedName>
    <definedName name="mandante">Jogos!$F$5:$F$95</definedName>
    <definedName name="meutime">#REF!</definedName>
    <definedName name="ostimes">Pontuação!$B$3:$B$11</definedName>
    <definedName name="partidas">Jogos!$F$5:$J$95</definedName>
    <definedName name="pontos_mandante">Jogos!$V$5:$V$95</definedName>
    <definedName name="pontos_visitante">Jogos!$AB$5:$AB$95</definedName>
    <definedName name="pontuacao">Pontuação!$B$3:$X$11</definedName>
    <definedName name="ranking">Pontuação!$Q$3:$Q$11</definedName>
    <definedName name="saldo_mandante">Jogos!$U$5:$U$95</definedName>
    <definedName name="saldo_visitante">Jogos!$AA$5:$AA$95</definedName>
    <definedName name="visitante">Jogos!$J$5:$J$95</definedName>
    <definedName name="vitorias_mandante">Jogos!$T$5:$T$95</definedName>
    <definedName name="vitorias_visitante">Jogos!$Z$5:$Z$95</definedName>
  </definedNames>
  <calcPr calcId="181029"/>
</workbook>
</file>

<file path=xl/calcChain.xml><?xml version="1.0" encoding="utf-8"?>
<calcChain xmlns="http://schemas.openxmlformats.org/spreadsheetml/2006/main">
  <c r="F26" i="1" l="1"/>
  <c r="F13" i="1"/>
  <c r="J38" i="1"/>
  <c r="F38" i="1"/>
  <c r="J37" i="1"/>
  <c r="F37" i="1"/>
  <c r="J36" i="1"/>
  <c r="F36" i="1"/>
  <c r="J35" i="1"/>
  <c r="F35" i="1"/>
  <c r="J33" i="1"/>
  <c r="F32" i="1"/>
  <c r="J31" i="1"/>
  <c r="F31" i="1"/>
  <c r="J30" i="1"/>
  <c r="F30" i="1"/>
  <c r="J28" i="1"/>
  <c r="F28" i="1"/>
  <c r="J27" i="1"/>
  <c r="J26" i="1"/>
  <c r="J25" i="1"/>
  <c r="F25" i="1"/>
  <c r="J23" i="1"/>
  <c r="F23" i="1"/>
  <c r="J22" i="1"/>
  <c r="F22" i="1"/>
  <c r="J21" i="1"/>
  <c r="F21" i="1"/>
  <c r="F20" i="1"/>
  <c r="J18" i="1"/>
  <c r="F18" i="1"/>
  <c r="J17" i="1"/>
  <c r="F17" i="1"/>
  <c r="F16" i="1"/>
  <c r="J16" i="1"/>
  <c r="J15" i="1"/>
  <c r="F15" i="1"/>
  <c r="J13" i="1"/>
  <c r="J12" i="1"/>
  <c r="F12" i="1"/>
  <c r="J11" i="1"/>
  <c r="F11" i="1"/>
  <c r="J10" i="1"/>
  <c r="F10" i="1"/>
  <c r="F6" i="1"/>
  <c r="J7" i="1"/>
  <c r="F7" i="1"/>
  <c r="J6" i="1"/>
  <c r="J5" i="1"/>
  <c r="F5" i="1"/>
  <c r="J8" i="1"/>
  <c r="F8" i="1"/>
  <c r="F33" i="1"/>
  <c r="F27" i="1"/>
  <c r="J32" i="1" l="1"/>
  <c r="G2" i="11" l="1"/>
  <c r="B33" i="11"/>
  <c r="F2" i="11"/>
  <c r="B45" i="11"/>
  <c r="G50" i="11" s="1" a="1"/>
  <c r="G50" i="11" s="1"/>
  <c r="J20" i="1"/>
  <c r="D34" i="11" s="1" a="1"/>
  <c r="D34" i="11" s="1"/>
  <c r="D2" i="11"/>
  <c r="S6" i="2"/>
  <c r="C12" i="11" a="1"/>
  <c r="C12" i="11" s="1"/>
  <c r="AO12" i="11" s="1"/>
  <c r="C2" i="11"/>
  <c r="AP2" i="11"/>
  <c r="E2" i="11"/>
  <c r="H2" i="11"/>
  <c r="AT2" i="11"/>
  <c r="I2" i="11"/>
  <c r="J2" i="11"/>
  <c r="K2" i="11"/>
  <c r="AW2" i="11"/>
  <c r="L2" i="11"/>
  <c r="M2" i="11"/>
  <c r="N2" i="11"/>
  <c r="O2" i="11"/>
  <c r="BA2" i="11"/>
  <c r="P2" i="11"/>
  <c r="BB2" i="11"/>
  <c r="Q2" i="11"/>
  <c r="R2" i="11"/>
  <c r="S2" i="11"/>
  <c r="BE2" i="11"/>
  <c r="T2" i="11"/>
  <c r="U2" i="11"/>
  <c r="V2" i="11"/>
  <c r="W2" i="11"/>
  <c r="X2" i="11"/>
  <c r="BJ2" i="11"/>
  <c r="Y2" i="11"/>
  <c r="Z2" i="11"/>
  <c r="AA2" i="11"/>
  <c r="BM2" i="11"/>
  <c r="AB2" i="11"/>
  <c r="AC2" i="11"/>
  <c r="AD2" i="11"/>
  <c r="AE2" i="11"/>
  <c r="AF2" i="11"/>
  <c r="AG2" i="11"/>
  <c r="AH2" i="11"/>
  <c r="AI2" i="11"/>
  <c r="BU2" i="11"/>
  <c r="AJ2" i="11"/>
  <c r="AK2" i="11"/>
  <c r="AL2" i="11"/>
  <c r="AM2" i="11"/>
  <c r="AN2" i="11"/>
  <c r="BQ2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4" i="11"/>
  <c r="B35" i="11"/>
  <c r="B36" i="11"/>
  <c r="B37" i="11"/>
  <c r="B38" i="11"/>
  <c r="B39" i="11"/>
  <c r="W41" i="11" s="1" a="1"/>
  <c r="W41" i="11" s="1"/>
  <c r="B40" i="11"/>
  <c r="B41" i="11"/>
  <c r="B42" i="11"/>
  <c r="B43" i="11"/>
  <c r="B44" i="11"/>
  <c r="B46" i="11"/>
  <c r="B47" i="11"/>
  <c r="B48" i="11"/>
  <c r="B49" i="11"/>
  <c r="B50" i="11"/>
  <c r="B51" i="11"/>
  <c r="E51" i="11" s="1" a="1"/>
  <c r="E51" i="11" s="1"/>
  <c r="B52" i="11"/>
  <c r="B53" i="11"/>
  <c r="B54" i="11"/>
  <c r="B55" i="11"/>
  <c r="B56" i="11"/>
  <c r="B57" i="11"/>
  <c r="G57" i="11" s="1" a="1"/>
  <c r="G57" i="11" s="1"/>
  <c r="B58" i="11"/>
  <c r="B59" i="11"/>
  <c r="B60" i="11"/>
  <c r="B61" i="11"/>
  <c r="B62" i="11"/>
  <c r="B63" i="11"/>
  <c r="AH65" i="11" s="1" a="1"/>
  <c r="AH65" i="11" s="1"/>
  <c r="B64" i="11"/>
  <c r="B65" i="11"/>
  <c r="B66" i="11"/>
  <c r="B67" i="11"/>
  <c r="B68" i="11"/>
  <c r="B69" i="11"/>
  <c r="Q71" i="11" s="1" a="1"/>
  <c r="Q71" i="11" s="1"/>
  <c r="B70" i="11"/>
  <c r="B71" i="11"/>
  <c r="B72" i="11"/>
  <c r="B73" i="11"/>
  <c r="B74" i="11"/>
  <c r="B75" i="11"/>
  <c r="N75" i="11" s="1" a="1"/>
  <c r="N75" i="11" s="1"/>
  <c r="B76" i="11"/>
  <c r="B77" i="11"/>
  <c r="B78" i="11"/>
  <c r="B79" i="11"/>
  <c r="B80" i="11"/>
  <c r="B81" i="11"/>
  <c r="B82" i="11"/>
  <c r="B83" i="11"/>
  <c r="B84" i="11"/>
  <c r="B85" i="11"/>
  <c r="B86" i="11"/>
  <c r="B87" i="11"/>
  <c r="AK90" i="11" s="1" a="1"/>
  <c r="AK90" i="11" s="1"/>
  <c r="B88" i="11"/>
  <c r="B89" i="11"/>
  <c r="B90" i="11"/>
  <c r="B91" i="11"/>
  <c r="B92" i="11"/>
  <c r="B93" i="11"/>
  <c r="AD95" i="11" s="1" a="1"/>
  <c r="AD95" i="11" s="1"/>
  <c r="B94" i="11"/>
  <c r="B95" i="11"/>
  <c r="B96" i="11"/>
  <c r="B97" i="11"/>
  <c r="B98" i="11"/>
  <c r="B99" i="11"/>
  <c r="Z101" i="11" s="1" a="1"/>
  <c r="Z101" i="11" s="1"/>
  <c r="B100" i="11"/>
  <c r="B101" i="11"/>
  <c r="B102" i="11"/>
  <c r="B103" i="11"/>
  <c r="B104" i="11"/>
  <c r="B105" i="11"/>
  <c r="AD108" i="11" s="1" a="1"/>
  <c r="AD108" i="11" s="1"/>
  <c r="B106" i="11"/>
  <c r="B107" i="11"/>
  <c r="B108" i="11"/>
  <c r="B109" i="11"/>
  <c r="B110" i="11"/>
  <c r="B111" i="11"/>
  <c r="AL116" i="11" s="1" a="1"/>
  <c r="AL116" i="11" s="1"/>
  <c r="B112" i="11"/>
  <c r="B113" i="11"/>
  <c r="B114" i="11"/>
  <c r="B115" i="11"/>
  <c r="B116" i="11"/>
  <c r="B117" i="11"/>
  <c r="AC118" i="11" s="1" a="1"/>
  <c r="AC118" i="11" s="1"/>
  <c r="B118" i="11"/>
  <c r="B119" i="11"/>
  <c r="B120" i="11"/>
  <c r="B121" i="11"/>
  <c r="B122" i="11"/>
  <c r="B123" i="11"/>
  <c r="C2" i="13"/>
  <c r="AO2" i="13" s="1"/>
  <c r="D2" i="13"/>
  <c r="AP2" i="13"/>
  <c r="E2" i="13"/>
  <c r="AQ2" i="13"/>
  <c r="F2" i="13"/>
  <c r="AR2" i="13" s="1"/>
  <c r="G2" i="13"/>
  <c r="AS2" i="13"/>
  <c r="H2" i="13"/>
  <c r="AT2" i="13"/>
  <c r="I2" i="13"/>
  <c r="AU2" i="13" s="1"/>
  <c r="J2" i="13"/>
  <c r="AV2" i="13"/>
  <c r="K2" i="13"/>
  <c r="AW2" i="13"/>
  <c r="L2" i="13"/>
  <c r="AX2" i="13" s="1"/>
  <c r="M2" i="13"/>
  <c r="AY2" i="13"/>
  <c r="N2" i="13"/>
  <c r="AZ2" i="13"/>
  <c r="O2" i="13"/>
  <c r="BA2" i="13" s="1"/>
  <c r="P2" i="13"/>
  <c r="BB2" i="13"/>
  <c r="Q2" i="13"/>
  <c r="BC2" i="13"/>
  <c r="R2" i="13"/>
  <c r="BD2" i="13" s="1"/>
  <c r="S2" i="13"/>
  <c r="BE2" i="13"/>
  <c r="T2" i="13"/>
  <c r="BF2" i="13"/>
  <c r="U2" i="13"/>
  <c r="BG2" i="13" s="1"/>
  <c r="V2" i="13"/>
  <c r="BH2" i="13"/>
  <c r="W2" i="13"/>
  <c r="BI2" i="13"/>
  <c r="X2" i="13"/>
  <c r="BJ2" i="13" s="1"/>
  <c r="Y2" i="13"/>
  <c r="BK2" i="13"/>
  <c r="Z2" i="13"/>
  <c r="BL2" i="13"/>
  <c r="AA2" i="13"/>
  <c r="BM2" i="13" s="1"/>
  <c r="AB2" i="13"/>
  <c r="BN2" i="13"/>
  <c r="AC2" i="13"/>
  <c r="BO2" i="13"/>
  <c r="AD2" i="13"/>
  <c r="BP2" i="13" s="1"/>
  <c r="AE2" i="13"/>
  <c r="BQ2" i="13"/>
  <c r="AF2" i="13"/>
  <c r="BR2" i="13"/>
  <c r="AG2" i="13"/>
  <c r="BS2" i="13" s="1"/>
  <c r="AH2" i="13"/>
  <c r="BT2" i="13"/>
  <c r="AI2" i="13"/>
  <c r="BU2" i="13"/>
  <c r="AJ2" i="13"/>
  <c r="BV2" i="13" s="1"/>
  <c r="AK2" i="13"/>
  <c r="BW2" i="13"/>
  <c r="AL2" i="13"/>
  <c r="BX2" i="13"/>
  <c r="AM2" i="13"/>
  <c r="BY2" i="13" s="1"/>
  <c r="AN2" i="13"/>
  <c r="BZ2" i="13"/>
  <c r="B4" i="13"/>
  <c r="B5" i="13"/>
  <c r="B6" i="13"/>
  <c r="B7" i="13"/>
  <c r="B9" i="13"/>
  <c r="B10" i="13"/>
  <c r="B11" i="13"/>
  <c r="F2" i="5"/>
  <c r="G2" i="5"/>
  <c r="K2" i="5"/>
  <c r="L2" i="5"/>
  <c r="N2" i="5"/>
  <c r="O2" i="5"/>
  <c r="Q5" i="1"/>
  <c r="AC5" i="1" s="1"/>
  <c r="T5" i="1"/>
  <c r="Z5" i="1"/>
  <c r="Q6" i="1"/>
  <c r="X6" i="1" s="1"/>
  <c r="T6" i="1"/>
  <c r="Z6" i="1"/>
  <c r="Q7" i="1"/>
  <c r="AA7" i="1" s="1"/>
  <c r="T7" i="1"/>
  <c r="Z7" i="1"/>
  <c r="Q8" i="1"/>
  <c r="AC8" i="1" s="1"/>
  <c r="T8" i="1"/>
  <c r="Z8" i="1"/>
  <c r="Q9" i="1"/>
  <c r="X9" i="1" s="1"/>
  <c r="T9" i="1"/>
  <c r="Z9" i="1"/>
  <c r="Q10" i="1"/>
  <c r="X10" i="1" s="1"/>
  <c r="T10" i="1"/>
  <c r="Z10" i="1"/>
  <c r="Q11" i="1"/>
  <c r="W11" i="1" s="1"/>
  <c r="T11" i="1"/>
  <c r="Z11" i="1"/>
  <c r="Q12" i="1"/>
  <c r="X12" i="1" s="1"/>
  <c r="T12" i="1"/>
  <c r="Z12" i="1"/>
  <c r="Q13" i="1"/>
  <c r="W13" i="1" s="1"/>
  <c r="T13" i="1"/>
  <c r="T22" i="1"/>
  <c r="T38" i="1"/>
  <c r="Z13" i="1"/>
  <c r="Q14" i="1"/>
  <c r="X14" i="1" s="1"/>
  <c r="T14" i="1"/>
  <c r="Z14" i="1"/>
  <c r="Z27" i="1"/>
  <c r="Z35" i="1"/>
  <c r="Q15" i="1"/>
  <c r="AC15" i="1" s="1"/>
  <c r="T15" i="1"/>
  <c r="Z15" i="1"/>
  <c r="Q16" i="1"/>
  <c r="X16" i="1" s="1"/>
  <c r="T16" i="1"/>
  <c r="Z16" i="1"/>
  <c r="Q17" i="1"/>
  <c r="X17" i="1" s="1"/>
  <c r="T17" i="1"/>
  <c r="Z17" i="1"/>
  <c r="Q18" i="1"/>
  <c r="X18" i="1" s="1"/>
  <c r="T18" i="1"/>
  <c r="Z18" i="1"/>
  <c r="Z33" i="1"/>
  <c r="Q19" i="1"/>
  <c r="AC19" i="1" s="1"/>
  <c r="T19" i="1"/>
  <c r="Z19" i="1"/>
  <c r="Q20" i="1"/>
  <c r="X20" i="1" s="1"/>
  <c r="T20" i="1"/>
  <c r="Z20" i="1"/>
  <c r="Q21" i="1"/>
  <c r="T21" i="1"/>
  <c r="Z21" i="1"/>
  <c r="Q22" i="1"/>
  <c r="X22" i="1" s="1"/>
  <c r="Z22" i="1"/>
  <c r="Q23" i="1"/>
  <c r="AA23" i="1" s="1"/>
  <c r="T23" i="1"/>
  <c r="Z23" i="1"/>
  <c r="Q24" i="1"/>
  <c r="AC24" i="1" s="1"/>
  <c r="T24" i="1"/>
  <c r="Z24" i="1"/>
  <c r="Q25" i="1"/>
  <c r="AA25" i="1" s="1"/>
  <c r="T25" i="1"/>
  <c r="Z25" i="1"/>
  <c r="Q26" i="1"/>
  <c r="W26" i="1" s="1"/>
  <c r="T26" i="1"/>
  <c r="Z26" i="1"/>
  <c r="Q27" i="1"/>
  <c r="X27" i="1" s="1"/>
  <c r="T27" i="1"/>
  <c r="Q28" i="1"/>
  <c r="X28" i="1" s="1"/>
  <c r="T28" i="1"/>
  <c r="Z28" i="1"/>
  <c r="Q29" i="1"/>
  <c r="T29" i="1"/>
  <c r="Z29" i="1"/>
  <c r="Q30" i="1"/>
  <c r="X30" i="1" s="1"/>
  <c r="T30" i="1"/>
  <c r="Z30" i="1"/>
  <c r="Q31" i="1"/>
  <c r="W31" i="1" s="1"/>
  <c r="T31" i="1"/>
  <c r="Z31" i="1"/>
  <c r="Q32" i="1"/>
  <c r="X32" i="1" s="1"/>
  <c r="T32" i="1"/>
  <c r="T35" i="1"/>
  <c r="Z32" i="1"/>
  <c r="Q33" i="1"/>
  <c r="AA33" i="1" s="1"/>
  <c r="T33" i="1"/>
  <c r="Q34" i="1"/>
  <c r="X34" i="1" s="1"/>
  <c r="T34" i="1"/>
  <c r="Z34" i="1"/>
  <c r="Q35" i="1"/>
  <c r="AD35" i="1" s="1"/>
  <c r="Q36" i="1"/>
  <c r="X36" i="1" s="1"/>
  <c r="T36" i="1"/>
  <c r="Z36" i="1"/>
  <c r="Q37" i="1"/>
  <c r="W37" i="1" s="1"/>
  <c r="T37" i="1"/>
  <c r="Z37" i="1"/>
  <c r="Q38" i="1"/>
  <c r="X38" i="1" s="1"/>
  <c r="Z38" i="1"/>
  <c r="Q39" i="1"/>
  <c r="R39" i="1" s="1"/>
  <c r="T39" i="1"/>
  <c r="Z39" i="1"/>
  <c r="Q40" i="1"/>
  <c r="X40" i="1" s="1"/>
  <c r="T40" i="1"/>
  <c r="Z40" i="1"/>
  <c r="Q41" i="1"/>
  <c r="AC41" i="1" s="1"/>
  <c r="T41" i="1"/>
  <c r="Z41" i="1"/>
  <c r="Q45" i="1"/>
  <c r="X45" i="1" s="1"/>
  <c r="T45" i="1"/>
  <c r="Z45" i="1"/>
  <c r="Q46" i="1"/>
  <c r="AA46" i="1" s="1"/>
  <c r="T46" i="1"/>
  <c r="Z46" i="1"/>
  <c r="Q47" i="1"/>
  <c r="X47" i="1" s="1"/>
  <c r="T47" i="1"/>
  <c r="Z47" i="1"/>
  <c r="Q48" i="1"/>
  <c r="W48" i="1" s="1"/>
  <c r="T48" i="1"/>
  <c r="Z48" i="1"/>
  <c r="Q49" i="1"/>
  <c r="T49" i="1"/>
  <c r="Z49" i="1"/>
  <c r="Q50" i="1"/>
  <c r="T50" i="1"/>
  <c r="Z50" i="1"/>
  <c r="Q51" i="1"/>
  <c r="X51" i="1" s="1"/>
  <c r="T51" i="1"/>
  <c r="Z51" i="1"/>
  <c r="Q52" i="1"/>
  <c r="T52" i="1"/>
  <c r="Z52" i="1"/>
  <c r="Q53" i="1"/>
  <c r="X53" i="1" s="1"/>
  <c r="T53" i="1"/>
  <c r="Z53" i="1"/>
  <c r="Q54" i="1"/>
  <c r="T54" i="1"/>
  <c r="Z54" i="1"/>
  <c r="Q55" i="1"/>
  <c r="X55" i="1" s="1"/>
  <c r="T55" i="1"/>
  <c r="Z55" i="1"/>
  <c r="Q56" i="1"/>
  <c r="X56" i="1" s="1"/>
  <c r="T56" i="1"/>
  <c r="Z56" i="1"/>
  <c r="Q57" i="1"/>
  <c r="AC57" i="1" s="1"/>
  <c r="T57" i="1"/>
  <c r="Z57" i="1"/>
  <c r="Q58" i="1"/>
  <c r="AD58" i="1" s="1"/>
  <c r="T58" i="1"/>
  <c r="Z58" i="1"/>
  <c r="Q59" i="1"/>
  <c r="X59" i="1" s="1"/>
  <c r="T59" i="1"/>
  <c r="Z59" i="1"/>
  <c r="Q60" i="1"/>
  <c r="T60" i="1"/>
  <c r="Z60" i="1"/>
  <c r="Q61" i="1"/>
  <c r="X61" i="1" s="1"/>
  <c r="T61" i="1"/>
  <c r="Z61" i="1"/>
  <c r="Q62" i="1"/>
  <c r="W62" i="1" s="1"/>
  <c r="T62" i="1"/>
  <c r="Z62" i="1"/>
  <c r="Q63" i="1"/>
  <c r="AC63" i="1" s="1"/>
  <c r="T63" i="1"/>
  <c r="Z63" i="1"/>
  <c r="Q64" i="1"/>
  <c r="AA64" i="1" s="1"/>
  <c r="T64" i="1"/>
  <c r="Z64" i="1"/>
  <c r="Q65" i="1"/>
  <c r="AC65" i="1" s="1"/>
  <c r="T65" i="1"/>
  <c r="Z65" i="1"/>
  <c r="Q66" i="1"/>
  <c r="R66" i="1" s="1"/>
  <c r="T66" i="1"/>
  <c r="Z66" i="1"/>
  <c r="Q67" i="1"/>
  <c r="X67" i="1" s="1"/>
  <c r="T67" i="1"/>
  <c r="Z67" i="1"/>
  <c r="Q68" i="1"/>
  <c r="T68" i="1"/>
  <c r="Z68" i="1"/>
  <c r="Q69" i="1"/>
  <c r="AC69" i="1" s="1"/>
  <c r="T69" i="1"/>
  <c r="Z69" i="1"/>
  <c r="Q70" i="1"/>
  <c r="W70" i="1" s="1"/>
  <c r="T70" i="1"/>
  <c r="Z70" i="1"/>
  <c r="Q71" i="1"/>
  <c r="T71" i="1"/>
  <c r="Z71" i="1"/>
  <c r="Q72" i="1"/>
  <c r="AD72" i="1" s="1"/>
  <c r="T72" i="1"/>
  <c r="Z72" i="1"/>
  <c r="Q73" i="1"/>
  <c r="X73" i="1" s="1"/>
  <c r="T73" i="1"/>
  <c r="Z73" i="1"/>
  <c r="Q74" i="1"/>
  <c r="T74" i="1"/>
  <c r="Z74" i="1"/>
  <c r="Q75" i="1"/>
  <c r="X75" i="1" s="1"/>
  <c r="T75" i="1"/>
  <c r="Z75" i="1"/>
  <c r="Q76" i="1"/>
  <c r="X76" i="1" s="1"/>
  <c r="T76" i="1"/>
  <c r="Z76" i="1"/>
  <c r="Q77" i="1"/>
  <c r="T77" i="1"/>
  <c r="Z77" i="1"/>
  <c r="Q78" i="1"/>
  <c r="AC78" i="1" s="1"/>
  <c r="T78" i="1"/>
  <c r="Z78" i="1"/>
  <c r="Q79" i="1"/>
  <c r="T79" i="1"/>
  <c r="Z79" i="1"/>
  <c r="Q80" i="1"/>
  <c r="T80" i="1"/>
  <c r="Z80" i="1"/>
  <c r="Q81" i="1"/>
  <c r="X81" i="1" s="1"/>
  <c r="T81" i="1"/>
  <c r="Z81" i="1"/>
  <c r="Q82" i="1"/>
  <c r="T82" i="1"/>
  <c r="Z82" i="1"/>
  <c r="Q83" i="1"/>
  <c r="X83" i="1" s="1"/>
  <c r="T83" i="1"/>
  <c r="Z83" i="1"/>
  <c r="Q84" i="1"/>
  <c r="X84" i="1" s="1"/>
  <c r="T84" i="1"/>
  <c r="Z84" i="1"/>
  <c r="Q85" i="1"/>
  <c r="X85" i="1" s="1"/>
  <c r="T85" i="1"/>
  <c r="Z85" i="1"/>
  <c r="Q86" i="1"/>
  <c r="T86" i="1"/>
  <c r="Z86" i="1"/>
  <c r="Q87" i="1"/>
  <c r="X87" i="1" s="1"/>
  <c r="T87" i="1"/>
  <c r="Z87" i="1"/>
  <c r="Q88" i="1"/>
  <c r="T88" i="1"/>
  <c r="Z88" i="1"/>
  <c r="Q89" i="1"/>
  <c r="T89" i="1"/>
  <c r="Z89" i="1"/>
  <c r="Q90" i="1"/>
  <c r="AA90" i="1" s="1"/>
  <c r="T90" i="1"/>
  <c r="Z90" i="1"/>
  <c r="Q91" i="1"/>
  <c r="X91" i="1" s="1"/>
  <c r="T91" i="1"/>
  <c r="Z91" i="1"/>
  <c r="Q92" i="1"/>
  <c r="AD92" i="1" s="1"/>
  <c r="T92" i="1"/>
  <c r="Z92" i="1"/>
  <c r="Q93" i="1"/>
  <c r="X93" i="1" s="1"/>
  <c r="T93" i="1"/>
  <c r="Z93" i="1"/>
  <c r="Q95" i="1"/>
  <c r="R95" i="1" s="1"/>
  <c r="T95" i="1"/>
  <c r="Z95" i="1"/>
  <c r="AL120" i="11" a="1"/>
  <c r="AL120" i="11" s="1"/>
  <c r="AA24" i="11" a="1"/>
  <c r="AA24" i="11" s="1"/>
  <c r="AA33" i="11" a="1"/>
  <c r="AA33" i="11" s="1"/>
  <c r="S26" i="11" a="1"/>
  <c r="S26" i="11" s="1"/>
  <c r="S35" i="11" a="1"/>
  <c r="S35" i="11" s="1"/>
  <c r="O26" i="11" a="1"/>
  <c r="O26" i="11" s="1"/>
  <c r="O35" i="11" a="1"/>
  <c r="O35" i="11" s="1"/>
  <c r="K24" i="11" a="1"/>
  <c r="K24" i="11" s="1"/>
  <c r="K34" i="11" a="1"/>
  <c r="K34" i="11" s="1"/>
  <c r="R93" i="1"/>
  <c r="V93" i="1" s="1"/>
  <c r="W93" i="1"/>
  <c r="AD93" i="1"/>
  <c r="R91" i="1"/>
  <c r="AB91" i="1" s="1"/>
  <c r="R89" i="1"/>
  <c r="AB89" i="1" s="1"/>
  <c r="W89" i="1"/>
  <c r="R87" i="1"/>
  <c r="V87" i="1" s="1"/>
  <c r="W87" i="1"/>
  <c r="U87" i="1" s="1"/>
  <c r="AD87" i="1"/>
  <c r="R81" i="1"/>
  <c r="AB81" i="1" s="1"/>
  <c r="R77" i="1"/>
  <c r="V77" i="1" s="1"/>
  <c r="W77" i="1"/>
  <c r="AD77" i="1"/>
  <c r="R75" i="1"/>
  <c r="AB75" i="1" s="1"/>
  <c r="R73" i="1"/>
  <c r="V73" i="1" s="1"/>
  <c r="W73" i="1"/>
  <c r="AD73" i="1"/>
  <c r="R69" i="1"/>
  <c r="AB69" i="1" s="1"/>
  <c r="W69" i="1"/>
  <c r="AD69" i="1"/>
  <c r="R67" i="1"/>
  <c r="AB67" i="1" s="1"/>
  <c r="R65" i="1"/>
  <c r="V65" i="1" s="1"/>
  <c r="W65" i="1"/>
  <c r="AD65" i="1"/>
  <c r="AD63" i="1"/>
  <c r="R61" i="1"/>
  <c r="V61" i="1" s="1"/>
  <c r="W61" i="1"/>
  <c r="AD61" i="1"/>
  <c r="R59" i="1"/>
  <c r="AB59" i="1" s="1"/>
  <c r="R57" i="1"/>
  <c r="V57" i="1" s="1"/>
  <c r="W57" i="1"/>
  <c r="AD57" i="1"/>
  <c r="AD55" i="1"/>
  <c r="R53" i="1"/>
  <c r="V53" i="1" s="1"/>
  <c r="W53" i="1"/>
  <c r="U53" i="1" s="1"/>
  <c r="AD53" i="1"/>
  <c r="R51" i="1"/>
  <c r="V51" i="1" s="1"/>
  <c r="W49" i="1"/>
  <c r="AD49" i="1"/>
  <c r="AD47" i="1"/>
  <c r="R38" i="1"/>
  <c r="AB38" i="1" s="1"/>
  <c r="W32" i="1"/>
  <c r="AD32" i="1"/>
  <c r="W28" i="1"/>
  <c r="U28" i="1" s="1"/>
  <c r="R8" i="1"/>
  <c r="AB8" i="1" s="1"/>
  <c r="W8" i="1"/>
  <c r="R6" i="1"/>
  <c r="V6" i="1" s="1"/>
  <c r="AJ28" i="11" a="1"/>
  <c r="AJ28" i="11" s="1"/>
  <c r="Z22" i="11" a="1"/>
  <c r="Z22" i="11" s="1"/>
  <c r="R24" i="11" a="1"/>
  <c r="R24" i="11" s="1"/>
  <c r="AL21" i="11" a="1"/>
  <c r="AL21" i="11" s="1"/>
  <c r="M23" i="11" a="1"/>
  <c r="M23" i="11" s="1"/>
  <c r="AA57" i="1"/>
  <c r="AC50" i="1"/>
  <c r="AC46" i="1"/>
  <c r="AC33" i="1"/>
  <c r="AC13" i="1"/>
  <c r="AC95" i="1"/>
  <c r="AC72" i="1"/>
  <c r="AC70" i="1"/>
  <c r="AA65" i="1"/>
  <c r="AA49" i="1"/>
  <c r="AC21" i="1"/>
  <c r="AC77" i="1"/>
  <c r="AC53" i="1"/>
  <c r="AB93" i="1"/>
  <c r="AA91" i="1"/>
  <c r="AC91" i="1"/>
  <c r="AC87" i="1"/>
  <c r="L23" i="11" a="1"/>
  <c r="L23" i="11" s="1"/>
  <c r="AC90" i="1"/>
  <c r="AC74" i="1"/>
  <c r="AA70" i="1"/>
  <c r="AD70" i="1"/>
  <c r="X70" i="1"/>
  <c r="AC66" i="1"/>
  <c r="X65" i="1"/>
  <c r="AC61" i="1"/>
  <c r="AC64" i="1"/>
  <c r="X57" i="1"/>
  <c r="AC58" i="1"/>
  <c r="AC56" i="1"/>
  <c r="AC37" i="1"/>
  <c r="AC32" i="1"/>
  <c r="AC28" i="1"/>
  <c r="X24" i="11" a="1"/>
  <c r="X24" i="11" s="1"/>
  <c r="AL26" i="11" a="1"/>
  <c r="AL26" i="11" s="1"/>
  <c r="H21" i="11" a="1"/>
  <c r="H21" i="11" s="1"/>
  <c r="N33" i="11" a="1"/>
  <c r="N33" i="11" s="1"/>
  <c r="AE5" i="1"/>
  <c r="AJ14" i="11" a="1"/>
  <c r="AJ14" i="11" s="1"/>
  <c r="AF34" i="11" a="1"/>
  <c r="AF34" i="11" s="1"/>
  <c r="AD22" i="11" a="1"/>
  <c r="AD22" i="11" s="1"/>
  <c r="AJ26" i="11" a="1"/>
  <c r="AJ26" i="11" s="1"/>
  <c r="AB35" i="11" a="1"/>
  <c r="AB35" i="11" s="1"/>
  <c r="AL33" i="11" a="1"/>
  <c r="AL33" i="11" s="1"/>
  <c r="AB34" i="11" a="1"/>
  <c r="AB34" i="11" s="1"/>
  <c r="AB38" i="11" a="1"/>
  <c r="AB38" i="11" s="1"/>
  <c r="AD36" i="11" a="1"/>
  <c r="AD36" i="11" s="1"/>
  <c r="L35" i="11" a="1"/>
  <c r="L35" i="11" s="1"/>
  <c r="P34" i="11" a="1"/>
  <c r="P34" i="11" s="1"/>
  <c r="V33" i="11" a="1"/>
  <c r="V33" i="11" s="1"/>
  <c r="L38" i="11" a="1"/>
  <c r="L38" i="11" s="1"/>
  <c r="N36" i="11" a="1"/>
  <c r="N36" i="11" s="1"/>
  <c r="L34" i="11" a="1"/>
  <c r="L34" i="11" s="1"/>
  <c r="V10" i="11" a="1"/>
  <c r="V10" i="11" s="1"/>
  <c r="AA93" i="1"/>
  <c r="AC93" i="1"/>
  <c r="AA85" i="1"/>
  <c r="AC85" i="1"/>
  <c r="AA75" i="1"/>
  <c r="AC75" i="1"/>
  <c r="AA67" i="1"/>
  <c r="AC67" i="1"/>
  <c r="AA59" i="1"/>
  <c r="AC59" i="1"/>
  <c r="AA51" i="1"/>
  <c r="AC51" i="1"/>
  <c r="AA40" i="1"/>
  <c r="AC40" i="1"/>
  <c r="AC10" i="1"/>
  <c r="AJ38" i="11" a="1"/>
  <c r="AJ38" i="11" s="1"/>
  <c r="AL36" i="11" a="1"/>
  <c r="AL36" i="11" s="1"/>
  <c r="F36" i="11" a="1"/>
  <c r="F36" i="11" s="1"/>
  <c r="T35" i="11" a="1"/>
  <c r="T35" i="11" s="1"/>
  <c r="AN34" i="11" a="1"/>
  <c r="AN34" i="11" s="1"/>
  <c r="T34" i="11" a="1"/>
  <c r="T34" i="11" s="1"/>
  <c r="H34" i="11" a="1"/>
  <c r="H34" i="11" s="1"/>
  <c r="AD33" i="11" a="1"/>
  <c r="AD33" i="11" s="1"/>
  <c r="BX2" i="11"/>
  <c r="BT2" i="11"/>
  <c r="AH33" i="11" a="1"/>
  <c r="AH33" i="11" s="1"/>
  <c r="AH36" i="11" a="1"/>
  <c r="AH36" i="11" s="1"/>
  <c r="BP2" i="11"/>
  <c r="BL2" i="11"/>
  <c r="Z33" i="11" a="1"/>
  <c r="Z33" i="11" s="1"/>
  <c r="Z36" i="11" a="1"/>
  <c r="Z36" i="11" s="1"/>
  <c r="BH2" i="11"/>
  <c r="BD2" i="11"/>
  <c r="R9" i="11" a="1"/>
  <c r="R9" i="11" s="1"/>
  <c r="R33" i="11" a="1"/>
  <c r="R33" i="11" s="1"/>
  <c r="R36" i="11" a="1"/>
  <c r="R36" i="11" s="1"/>
  <c r="AZ2" i="11"/>
  <c r="AV2" i="11"/>
  <c r="J33" i="11" a="1"/>
  <c r="J33" i="11" s="1"/>
  <c r="AR2" i="11"/>
  <c r="T38" i="11" a="1"/>
  <c r="T38" i="11" s="1"/>
  <c r="V36" i="11" a="1"/>
  <c r="V36" i="11" s="1"/>
  <c r="AJ35" i="11" a="1"/>
  <c r="AJ35" i="11" s="1"/>
  <c r="AJ34" i="11" a="1"/>
  <c r="AJ34" i="11" s="1"/>
  <c r="X34" i="11" a="1"/>
  <c r="X34" i="11" s="1"/>
  <c r="H35" i="11" a="1"/>
  <c r="H35" i="11" s="1"/>
  <c r="P35" i="11" a="1"/>
  <c r="P35" i="11" s="1"/>
  <c r="X35" i="11" a="1"/>
  <c r="X35" i="11" s="1"/>
  <c r="AF35" i="11" a="1"/>
  <c r="AF35" i="11" s="1"/>
  <c r="AN35" i="11" a="1"/>
  <c r="AN35" i="11" s="1"/>
  <c r="H38" i="11" a="1"/>
  <c r="H38" i="11" s="1"/>
  <c r="P38" i="11" a="1"/>
  <c r="P38" i="11" s="1"/>
  <c r="X38" i="11" a="1"/>
  <c r="X38" i="11" s="1"/>
  <c r="AF38" i="11" a="1"/>
  <c r="AF38" i="11" s="1"/>
  <c r="AN38" i="11" a="1"/>
  <c r="AN38" i="11" s="1"/>
  <c r="AE23" i="11" a="1"/>
  <c r="AE23" i="11" s="1"/>
  <c r="BO2" i="11"/>
  <c r="R90" i="1"/>
  <c r="V90" i="1" s="1"/>
  <c r="AC86" i="1"/>
  <c r="AD76" i="1"/>
  <c r="AD74" i="1"/>
  <c r="W74" i="1"/>
  <c r="AA73" i="1"/>
  <c r="AA69" i="1"/>
  <c r="AD66" i="1"/>
  <c r="X66" i="1"/>
  <c r="W68" i="1"/>
  <c r="AC68" i="1"/>
  <c r="R68" i="1"/>
  <c r="AB68" i="1" s="1"/>
  <c r="W66" i="1"/>
  <c r="U66" i="1" s="1"/>
  <c r="AA66" i="1"/>
  <c r="AA63" i="1"/>
  <c r="AC62" i="1"/>
  <c r="AC49" i="1"/>
  <c r="R37" i="1"/>
  <c r="AB37" i="1" s="1"/>
  <c r="AA37" i="1"/>
  <c r="AD21" i="1"/>
  <c r="W21" i="1"/>
  <c r="AA17" i="1"/>
  <c r="W17" i="1"/>
  <c r="P21" i="11" a="1"/>
  <c r="P21" i="11" s="1"/>
  <c r="L33" i="11" a="1"/>
  <c r="L33" i="11" s="1"/>
  <c r="Z34" i="11" a="1"/>
  <c r="Z34" i="11" s="1"/>
  <c r="L36" i="11" a="1"/>
  <c r="L36" i="11" s="1"/>
  <c r="AH38" i="11" a="1"/>
  <c r="AH38" i="11" s="1"/>
  <c r="Z38" i="11" a="1"/>
  <c r="Z38" i="11" s="1"/>
  <c r="AF36" i="11" a="1"/>
  <c r="AF36" i="11" s="1"/>
  <c r="H36" i="11" a="1"/>
  <c r="H36" i="11" s="1"/>
  <c r="N35" i="11" a="1"/>
  <c r="N35" i="11" s="1"/>
  <c r="V34" i="11" a="1"/>
  <c r="V34" i="11" s="1"/>
  <c r="AF33" i="11" a="1"/>
  <c r="AF33" i="11" s="1"/>
  <c r="N38" i="11" a="1"/>
  <c r="N38" i="11" s="1"/>
  <c r="P36" i="11" a="1"/>
  <c r="P36" i="11" s="1"/>
  <c r="AD35" i="11" a="1"/>
  <c r="AD35" i="11" s="1"/>
  <c r="AL34" i="11" a="1"/>
  <c r="AL34" i="11" s="1"/>
  <c r="P33" i="11" a="1"/>
  <c r="P33" i="11" s="1"/>
  <c r="Z26" i="11" a="1"/>
  <c r="Z26" i="11" s="1"/>
  <c r="X22" i="11" a="1"/>
  <c r="X22" i="11" s="1"/>
  <c r="R23" i="11" a="1"/>
  <c r="R23" i="11" s="1"/>
  <c r="AL14" i="11" a="1"/>
  <c r="AL14" i="11" s="1"/>
  <c r="AN10" i="11" a="1"/>
  <c r="AN10" i="11" s="1"/>
  <c r="H33" i="11" a="1"/>
  <c r="H33" i="11" s="1"/>
  <c r="AB33" i="11" a="1"/>
  <c r="AB33" i="11" s="1"/>
  <c r="F34" i="11" a="1"/>
  <c r="F34" i="11" s="1"/>
  <c r="AH34" i="11" a="1"/>
  <c r="AH34" i="11" s="1"/>
  <c r="R35" i="11" a="1"/>
  <c r="R35" i="11" s="1"/>
  <c r="AL35" i="11" a="1"/>
  <c r="AL35" i="11" s="1"/>
  <c r="X36" i="11" a="1"/>
  <c r="X36" i="11" s="1"/>
  <c r="AD38" i="11" a="1"/>
  <c r="AD38" i="11" s="1"/>
  <c r="L21" i="11" a="1"/>
  <c r="L21" i="11" s="1"/>
  <c r="J23" i="11" a="1"/>
  <c r="J23" i="11" s="1"/>
  <c r="T33" i="11" a="1"/>
  <c r="T33" i="11" s="1"/>
  <c r="AJ33" i="11" a="1"/>
  <c r="AJ33" i="11" s="1"/>
  <c r="N34" i="11" a="1"/>
  <c r="N34" i="11" s="1"/>
  <c r="AD34" i="11" a="1"/>
  <c r="AD34" i="11" s="1"/>
  <c r="J35" i="11" a="1"/>
  <c r="J35" i="11" s="1"/>
  <c r="Z35" i="11" a="1"/>
  <c r="Z35" i="11" s="1"/>
  <c r="T36" i="11" a="1"/>
  <c r="T36" i="11" s="1"/>
  <c r="AJ36" i="11" a="1"/>
  <c r="AJ36" i="11" s="1"/>
  <c r="R38" i="11" a="1"/>
  <c r="R38" i="11" s="1"/>
  <c r="AA84" i="1"/>
  <c r="AD84" i="1"/>
  <c r="W84" i="1"/>
  <c r="J38" i="11" a="1"/>
  <c r="J38" i="11" s="1"/>
  <c r="J22" i="11" a="1"/>
  <c r="J22" i="11" s="1"/>
  <c r="K38" i="11" a="1"/>
  <c r="K38" i="11" s="1"/>
  <c r="K22" i="11" a="1"/>
  <c r="K22" i="11" s="1"/>
  <c r="J36" i="11" a="1"/>
  <c r="J36" i="11" s="1"/>
  <c r="J34" i="11" a="1"/>
  <c r="J34" i="11" s="1"/>
  <c r="K36" i="11" a="1"/>
  <c r="K36" i="11" s="1"/>
  <c r="X69" i="1"/>
  <c r="U69" i="1" s="1"/>
  <c r="AA62" i="1"/>
  <c r="AA61" i="1"/>
  <c r="AD62" i="1"/>
  <c r="X63" i="1"/>
  <c r="X62" i="1"/>
  <c r="AC60" i="1"/>
  <c r="R52" i="1"/>
  <c r="R54" i="1"/>
  <c r="AB54" i="1" s="1"/>
  <c r="AA52" i="1"/>
  <c r="AA54" i="1"/>
  <c r="AD52" i="1"/>
  <c r="AD54" i="1"/>
  <c r="AD46" i="1"/>
  <c r="W46" i="1"/>
  <c r="AD29" i="1"/>
  <c r="AC29" i="1"/>
  <c r="W29" i="1"/>
  <c r="R29" i="1"/>
  <c r="AA24" i="1"/>
  <c r="X89" i="1"/>
  <c r="U89" i="1" s="1"/>
  <c r="AC84" i="1"/>
  <c r="AA89" i="1"/>
  <c r="V91" i="1"/>
  <c r="AB87" i="1"/>
  <c r="R70" i="1"/>
  <c r="V67" i="1"/>
  <c r="AC73" i="1"/>
  <c r="AB61" i="1"/>
  <c r="AC54" i="1"/>
  <c r="AA53" i="1"/>
  <c r="AA55" i="1"/>
  <c r="AC16" i="1"/>
  <c r="AC76" i="1"/>
  <c r="AA8" i="1"/>
  <c r="AA79" i="1"/>
  <c r="AD19" i="1"/>
  <c r="AC25" i="1"/>
  <c r="AC38" i="1"/>
  <c r="W40" i="1"/>
  <c r="AD40" i="1"/>
  <c r="AC6" i="1"/>
  <c r="U65" i="1"/>
  <c r="AC79" i="1"/>
  <c r="AC92" i="1"/>
  <c r="AC14" i="1"/>
  <c r="W55" i="1"/>
  <c r="W63" i="1"/>
  <c r="W71" i="1"/>
  <c r="W79" i="1"/>
  <c r="AA80" i="1"/>
  <c r="AA82" i="1"/>
  <c r="R84" i="1"/>
  <c r="V84" i="1" s="1"/>
  <c r="AA6" i="1"/>
  <c r="AC47" i="1"/>
  <c r="U57" i="1"/>
  <c r="AA47" i="1"/>
  <c r="AD6" i="1"/>
  <c r="R10" i="1"/>
  <c r="AB10" i="1" s="1"/>
  <c r="AD38" i="1"/>
  <c r="R47" i="1"/>
  <c r="AB47" i="1" s="1"/>
  <c r="AD51" i="1"/>
  <c r="R55" i="1"/>
  <c r="V55" i="1" s="1"/>
  <c r="AD59" i="1"/>
  <c r="R63" i="1"/>
  <c r="V63" i="1" s="1"/>
  <c r="AD67" i="1"/>
  <c r="R71" i="1"/>
  <c r="V71" i="1" s="1"/>
  <c r="AD75" i="1"/>
  <c r="R79" i="1"/>
  <c r="AD80" i="1"/>
  <c r="AD82" i="1"/>
  <c r="V75" i="1"/>
  <c r="AC55" i="1"/>
  <c r="AC71" i="1"/>
  <c r="AA71" i="1"/>
  <c r="AA38" i="1"/>
  <c r="W6" i="1"/>
  <c r="W38" i="1"/>
  <c r="W51" i="1"/>
  <c r="U51" i="1" s="1"/>
  <c r="W59" i="1"/>
  <c r="W67" i="1"/>
  <c r="U67" i="1" s="1"/>
  <c r="W75" i="1"/>
  <c r="W80" i="1"/>
  <c r="W82" i="1"/>
  <c r="X11" i="1"/>
  <c r="R62" i="1"/>
  <c r="AB62" i="1" s="1"/>
  <c r="AC48" i="1"/>
  <c r="R48" i="1"/>
  <c r="AD48" i="1"/>
  <c r="AB53" i="1"/>
  <c r="W56" i="1"/>
  <c r="U56" i="1" s="1"/>
  <c r="R56" i="1"/>
  <c r="AA56" i="1"/>
  <c r="V59" i="1"/>
  <c r="V69" i="1"/>
  <c r="AA76" i="1"/>
  <c r="W76" i="1"/>
  <c r="R76" i="1"/>
  <c r="AB76" i="1" s="1"/>
  <c r="AD85" i="1"/>
  <c r="W85" i="1"/>
  <c r="R85" i="1"/>
  <c r="AB85" i="1" s="1"/>
  <c r="BS2" i="11"/>
  <c r="AG34" i="11" a="1"/>
  <c r="AG34" i="11" s="1"/>
  <c r="AG35" i="11" a="1"/>
  <c r="AG35" i="11" s="1"/>
  <c r="AG36" i="11" a="1"/>
  <c r="AG36" i="11" s="1"/>
  <c r="AG33" i="11" a="1"/>
  <c r="AG33" i="11" s="1"/>
  <c r="AG38" i="11" a="1"/>
  <c r="AG38" i="11" s="1"/>
  <c r="AC26" i="11" a="1"/>
  <c r="AC26" i="11" s="1"/>
  <c r="AC34" i="11" a="1"/>
  <c r="AC34" i="11" s="1"/>
  <c r="AC35" i="11" a="1"/>
  <c r="AC35" i="11" s="1"/>
  <c r="AC11" i="11" a="1"/>
  <c r="AC11" i="11" s="1"/>
  <c r="AC33" i="11" a="1"/>
  <c r="AC33" i="11" s="1"/>
  <c r="AC22" i="11" a="1"/>
  <c r="AC22" i="11" s="1"/>
  <c r="AC36" i="11" a="1"/>
  <c r="AC36" i="11" s="1"/>
  <c r="BK2" i="11"/>
  <c r="Y34" i="11" a="1"/>
  <c r="Y34" i="11" s="1"/>
  <c r="Y21" i="11" a="1"/>
  <c r="Y21" i="11" s="1"/>
  <c r="Y35" i="11" a="1"/>
  <c r="Y35" i="11" s="1"/>
  <c r="Y22" i="11" a="1"/>
  <c r="Y22" i="11" s="1"/>
  <c r="Y36" i="11" a="1"/>
  <c r="Y36" i="11" s="1"/>
  <c r="BG2" i="11"/>
  <c r="U35" i="11" a="1"/>
  <c r="U35" i="11" s="1"/>
  <c r="U36" i="11" a="1"/>
  <c r="U36" i="11" s="1"/>
  <c r="U24" i="11" a="1"/>
  <c r="U24" i="11" s="1"/>
  <c r="U33" i="11" a="1"/>
  <c r="U33" i="11" s="1"/>
  <c r="U38" i="11" a="1"/>
  <c r="U38" i="11" s="1"/>
  <c r="BC2" i="11"/>
  <c r="Q34" i="11" a="1"/>
  <c r="Q34" i="11" s="1"/>
  <c r="Q35" i="11" a="1"/>
  <c r="Q35" i="11" s="1"/>
  <c r="Q21" i="11" a="1"/>
  <c r="Q21" i="11" s="1"/>
  <c r="Q22" i="11" a="1"/>
  <c r="Q22" i="11" s="1"/>
  <c r="Q36" i="11" a="1"/>
  <c r="Q36" i="11" s="1"/>
  <c r="AY2" i="11"/>
  <c r="M26" i="11" a="1"/>
  <c r="M26" i="11" s="1"/>
  <c r="M35" i="11" a="1"/>
  <c r="M35" i="11" s="1"/>
  <c r="M14" i="11" a="1"/>
  <c r="M14" i="11" s="1"/>
  <c r="M22" i="11" a="1"/>
  <c r="M22" i="11" s="1"/>
  <c r="M33" i="11" a="1"/>
  <c r="M33" i="11" s="1"/>
  <c r="M38" i="11" a="1"/>
  <c r="M38" i="11" s="1"/>
  <c r="AU2" i="11"/>
  <c r="I14" i="11" a="1"/>
  <c r="I14" i="11" s="1"/>
  <c r="I36" i="11" a="1"/>
  <c r="I36" i="11" s="1"/>
  <c r="AQ2" i="11"/>
  <c r="E34" i="11" a="1"/>
  <c r="E34" i="11" s="1"/>
  <c r="E24" i="11" a="1"/>
  <c r="E24" i="11" s="1"/>
  <c r="I38" i="11" a="1"/>
  <c r="I38" i="11" s="1"/>
  <c r="I26" i="11" a="1"/>
  <c r="I26" i="11" s="1"/>
  <c r="M21" i="11" a="1"/>
  <c r="M21" i="11" s="1"/>
  <c r="M34" i="11" a="1"/>
  <c r="M34" i="11" s="1"/>
  <c r="Q24" i="11" a="1"/>
  <c r="Q24" i="11" s="1"/>
  <c r="AB65" i="1"/>
  <c r="E22" i="11" a="1"/>
  <c r="E22" i="11" s="1"/>
  <c r="I35" i="11" a="1"/>
  <c r="I35" i="11" s="1"/>
  <c r="I24" i="11" a="1"/>
  <c r="I24" i="11" s="1"/>
  <c r="M24" i="11" a="1"/>
  <c r="M24" i="11" s="1"/>
  <c r="Y38" i="11" a="1"/>
  <c r="Y38" i="11" s="1"/>
  <c r="AB57" i="1"/>
  <c r="E36" i="11" a="1"/>
  <c r="E36" i="11" s="1"/>
  <c r="I34" i="11" a="1"/>
  <c r="I34" i="11" s="1"/>
  <c r="I22" i="11" a="1"/>
  <c r="I22" i="11" s="1"/>
  <c r="I9" i="11" a="1"/>
  <c r="I9" i="11" s="1"/>
  <c r="Q38" i="11" a="1"/>
  <c r="Q38" i="11" s="1"/>
  <c r="U34" i="11" a="1"/>
  <c r="U34" i="11" s="1"/>
  <c r="Y33" i="11" a="1"/>
  <c r="Y33" i="11" s="1"/>
  <c r="AC38" i="11" a="1"/>
  <c r="AC38" i="11" s="1"/>
  <c r="BV2" i="11"/>
  <c r="X74" i="1"/>
  <c r="U74" i="1" s="1"/>
  <c r="AA74" i="1"/>
  <c r="X50" i="1"/>
  <c r="AA50" i="1"/>
  <c r="R50" i="1"/>
  <c r="V50" i="1" s="1"/>
  <c r="W50" i="1"/>
  <c r="X46" i="1"/>
  <c r="U46" i="1" s="1"/>
  <c r="R46" i="1"/>
  <c r="AB46" i="1" s="1"/>
  <c r="R12" i="1"/>
  <c r="V12" i="1" s="1"/>
  <c r="R21" i="1"/>
  <c r="AB21" i="1" s="1"/>
  <c r="R5" i="1"/>
  <c r="AB5" i="1" s="1"/>
  <c r="AB6" i="1"/>
  <c r="R7" i="1"/>
  <c r="R11" i="1"/>
  <c r="V11" i="1" s="1"/>
  <c r="R16" i="1"/>
  <c r="AB16" i="1" s="1"/>
  <c r="R20" i="1"/>
  <c r="AB20" i="1" s="1"/>
  <c r="R23" i="1"/>
  <c r="AB23" i="1" s="1"/>
  <c r="R24" i="1"/>
  <c r="AB24" i="1" s="1"/>
  <c r="R27" i="1"/>
  <c r="AB27" i="1" s="1"/>
  <c r="AB29" i="1"/>
  <c r="R31" i="1"/>
  <c r="AB31" i="1" s="1"/>
  <c r="R35" i="1"/>
  <c r="AB35" i="1" s="1"/>
  <c r="R40" i="1"/>
  <c r="AB40" i="1" s="1"/>
  <c r="R41" i="1"/>
  <c r="AB41" i="1" s="1"/>
  <c r="R45" i="1"/>
  <c r="V45" i="1" s="1"/>
  <c r="AB48" i="1"/>
  <c r="R49" i="1"/>
  <c r="AB49" i="1" s="1"/>
  <c r="AB52" i="1"/>
  <c r="AB55" i="1"/>
  <c r="AB56" i="1"/>
  <c r="R58" i="1"/>
  <c r="AB58" i="1" s="1"/>
  <c r="R60" i="1"/>
  <c r="AB60" i="1" s="1"/>
  <c r="AB63" i="1"/>
  <c r="R64" i="1"/>
  <c r="AB64" i="1" s="1"/>
  <c r="AB70" i="1"/>
  <c r="AB71" i="1"/>
  <c r="R72" i="1"/>
  <c r="AB72" i="1" s="1"/>
  <c r="AB73" i="1"/>
  <c r="R74" i="1"/>
  <c r="AB74" i="1" s="1"/>
  <c r="AB77" i="1"/>
  <c r="R78" i="1"/>
  <c r="AB78" i="1" s="1"/>
  <c r="AB79" i="1"/>
  <c r="R80" i="1"/>
  <c r="AB80" i="1" s="1"/>
  <c r="R82" i="1"/>
  <c r="AB82" i="1" s="1"/>
  <c r="R83" i="1"/>
  <c r="AB83" i="1" s="1"/>
  <c r="AB84" i="1"/>
  <c r="R86" i="1"/>
  <c r="AB86" i="1" s="1"/>
  <c r="R88" i="1"/>
  <c r="V88" i="1" s="1"/>
  <c r="AB90" i="1"/>
  <c r="R92" i="1"/>
  <c r="AB92" i="1" s="1"/>
  <c r="AL38" i="11" a="1"/>
  <c r="AL38" i="11" s="1"/>
  <c r="AH35" i="11" a="1"/>
  <c r="AH35" i="11" s="1"/>
  <c r="AM35" i="11" a="1"/>
  <c r="AM35" i="11" s="1"/>
  <c r="AK35" i="11" a="1"/>
  <c r="AK35" i="11" s="1"/>
  <c r="AI35" i="11" a="1"/>
  <c r="AI35" i="11" s="1"/>
  <c r="AE35" i="11" a="1"/>
  <c r="AE35" i="11" s="1"/>
  <c r="V35" i="11" a="1"/>
  <c r="V35" i="11" s="1"/>
  <c r="AM36" i="11" a="1"/>
  <c r="AM36" i="11" s="1"/>
  <c r="AK36" i="11" a="1"/>
  <c r="AK36" i="11" s="1"/>
  <c r="AI36" i="11" a="1"/>
  <c r="AI36" i="11" s="1"/>
  <c r="AE36" i="11" a="1"/>
  <c r="AE36" i="11" s="1"/>
  <c r="V38" i="11" a="1"/>
  <c r="V38" i="11" s="1"/>
  <c r="R34" i="11" a="1"/>
  <c r="R34" i="11" s="1"/>
  <c r="AM33" i="11" a="1"/>
  <c r="AM33" i="11" s="1"/>
  <c r="AM38" i="11" a="1"/>
  <c r="AM38" i="11" s="1"/>
  <c r="AK33" i="11" a="1"/>
  <c r="AK33" i="11" s="1"/>
  <c r="AK38" i="11" a="1"/>
  <c r="AK38" i="11" s="1"/>
  <c r="AI33" i="11" a="1"/>
  <c r="AI33" i="11" s="1"/>
  <c r="AI38" i="11" a="1"/>
  <c r="AI38" i="11" s="1"/>
  <c r="AE33" i="11" a="1"/>
  <c r="AE33" i="11" s="1"/>
  <c r="AE38" i="11" a="1"/>
  <c r="AE38" i="11" s="1"/>
  <c r="AF23" i="11" a="1"/>
  <c r="AF23" i="11" s="1"/>
  <c r="N26" i="11" a="1"/>
  <c r="N26" i="11" s="1"/>
  <c r="AB21" i="11" a="1"/>
  <c r="AB21" i="11" s="1"/>
  <c r="AM24" i="11" a="1"/>
  <c r="AM24" i="11" s="1"/>
  <c r="AM21" i="11" a="1"/>
  <c r="AM21" i="11" s="1"/>
  <c r="AK24" i="11" a="1"/>
  <c r="AK24" i="11" s="1"/>
  <c r="AI26" i="11" a="1"/>
  <c r="AI26" i="11" s="1"/>
  <c r="T23" i="11" a="1"/>
  <c r="T23" i="11" s="1"/>
  <c r="AM26" i="11" a="1"/>
  <c r="AM26" i="11" s="1"/>
  <c r="AK26" i="11" a="1"/>
  <c r="AK26" i="11" s="1"/>
  <c r="AI21" i="11" a="1"/>
  <c r="AI21" i="11" s="1"/>
  <c r="AE22" i="11" a="1"/>
  <c r="AE22" i="11" s="1"/>
  <c r="AE21" i="11" a="1"/>
  <c r="AE21" i="11" s="1"/>
  <c r="P23" i="11" a="1"/>
  <c r="P23" i="11" s="1"/>
  <c r="AI22" i="11" a="1"/>
  <c r="AI22" i="11" s="1"/>
  <c r="AE24" i="11" a="1"/>
  <c r="AE24" i="11" s="1"/>
  <c r="AD50" i="1"/>
  <c r="X33" i="11" a="1"/>
  <c r="X33" i="11" s="1"/>
  <c r="X88" i="1"/>
  <c r="W88" i="1"/>
  <c r="AD88" i="1"/>
  <c r="AJ12" i="11" a="1"/>
  <c r="AJ12" i="11" s="1"/>
  <c r="R14" i="11" a="1"/>
  <c r="R14" i="11" s="1"/>
  <c r="AB9" i="11" a="1"/>
  <c r="AB9" i="11" s="1"/>
  <c r="AM12" i="11" a="1"/>
  <c r="AM12" i="11" s="1"/>
  <c r="AK11" i="11" a="1"/>
  <c r="AK11" i="11" s="1"/>
  <c r="AI9" i="11" a="1"/>
  <c r="AI9" i="11" s="1"/>
  <c r="AI14" i="11" a="1"/>
  <c r="AI14" i="11" s="1"/>
  <c r="AG10" i="11" a="1"/>
  <c r="AG10" i="11" s="1"/>
  <c r="AE9" i="11" a="1"/>
  <c r="AE9" i="11" s="1"/>
  <c r="AE14" i="11" a="1"/>
  <c r="AE14" i="11" s="1"/>
  <c r="AC12" i="11" a="1"/>
  <c r="AC12" i="11" s="1"/>
  <c r="AA12" i="11" a="1"/>
  <c r="AA12" i="11" s="1"/>
  <c r="Y10" i="11" a="1"/>
  <c r="Y10" i="11" s="1"/>
  <c r="U9" i="11" a="1"/>
  <c r="U9" i="11" s="1"/>
  <c r="U14" i="11" a="1"/>
  <c r="U14" i="11" s="1"/>
  <c r="S10" i="11" a="1"/>
  <c r="S10" i="11" s="1"/>
  <c r="Q11" i="11" a="1"/>
  <c r="Q11" i="11" s="1"/>
  <c r="O12" i="11" a="1"/>
  <c r="O12" i="11" s="1"/>
  <c r="X12" i="11" a="1"/>
  <c r="X12" i="11" s="1"/>
  <c r="T9" i="11" a="1"/>
  <c r="T9" i="11" s="1"/>
  <c r="AM9" i="11" a="1"/>
  <c r="AM9" i="11" s="1"/>
  <c r="AM14" i="11" a="1"/>
  <c r="AM14" i="11" s="1"/>
  <c r="AK12" i="11" a="1"/>
  <c r="AK12" i="11" s="1"/>
  <c r="AI10" i="11" a="1"/>
  <c r="AI10" i="11" s="1"/>
  <c r="AG11" i="11" a="1"/>
  <c r="AG11" i="11" s="1"/>
  <c r="AE10" i="11" a="1"/>
  <c r="AE10" i="11" s="1"/>
  <c r="AC9" i="11" a="1"/>
  <c r="AC9" i="11" s="1"/>
  <c r="AC14" i="11" a="1"/>
  <c r="AC14" i="11" s="1"/>
  <c r="AA9" i="11" a="1"/>
  <c r="AA9" i="11" s="1"/>
  <c r="AA14" i="11" a="1"/>
  <c r="AA14" i="11" s="1"/>
  <c r="Y11" i="11" a="1"/>
  <c r="Y11" i="11" s="1"/>
  <c r="U10" i="11" a="1"/>
  <c r="U10" i="11" s="1"/>
  <c r="S11" i="11" a="1"/>
  <c r="S11" i="11" s="1"/>
  <c r="Q12" i="11" a="1"/>
  <c r="Q12" i="11" s="1"/>
  <c r="O9" i="11" a="1"/>
  <c r="O9" i="11" s="1"/>
  <c r="O14" i="11" a="1"/>
  <c r="O14" i="11" s="1"/>
  <c r="M12" i="11" a="1"/>
  <c r="M12" i="11" s="1"/>
  <c r="AB10" i="11" a="1"/>
  <c r="AB10" i="11" s="1"/>
  <c r="AM10" i="11" a="1"/>
  <c r="AM10" i="11" s="1"/>
  <c r="AK9" i="11" a="1"/>
  <c r="AK9" i="11" s="1"/>
  <c r="AK14" i="11" a="1"/>
  <c r="AK14" i="11" s="1"/>
  <c r="AI11" i="11" a="1"/>
  <c r="AI11" i="11" s="1"/>
  <c r="AG12" i="11" a="1"/>
  <c r="AG12" i="11" s="1"/>
  <c r="AE11" i="11" a="1"/>
  <c r="AE11" i="11" s="1"/>
  <c r="AC10" i="11" a="1"/>
  <c r="AC10" i="11" s="1"/>
  <c r="AA10" i="11" a="1"/>
  <c r="AA10" i="11" s="1"/>
  <c r="Y12" i="11" a="1"/>
  <c r="Y12" i="11" s="1"/>
  <c r="U11" i="11" a="1"/>
  <c r="U11" i="11" s="1"/>
  <c r="S12" i="11" a="1"/>
  <c r="S12" i="11" s="1"/>
  <c r="Q9" i="11" a="1"/>
  <c r="Q9" i="11" s="1"/>
  <c r="Q14" i="11" a="1"/>
  <c r="Q14" i="11" s="1"/>
  <c r="O10" i="11" a="1"/>
  <c r="O10" i="11" s="1"/>
  <c r="L12" i="11" a="1"/>
  <c r="L12" i="11" s="1"/>
  <c r="AC81" i="1"/>
  <c r="AA81" i="1"/>
  <c r="K10" i="11" a="1"/>
  <c r="K10" i="11" s="1"/>
  <c r="K14" i="11" a="1"/>
  <c r="K14" i="11" s="1"/>
  <c r="AF9" i="11" a="1"/>
  <c r="AF9" i="11" s="1"/>
  <c r="P11" i="11" a="1"/>
  <c r="P11" i="11" s="1"/>
  <c r="AD14" i="11" a="1"/>
  <c r="AD14" i="11" s="1"/>
  <c r="P10" i="11" a="1"/>
  <c r="P10" i="11" s="1"/>
  <c r="H12" i="11" a="1"/>
  <c r="H12" i="11" s="1"/>
  <c r="V14" i="11" a="1"/>
  <c r="V14" i="11" s="1"/>
  <c r="AJ10" i="11" a="1"/>
  <c r="AJ10" i="11" s="1"/>
  <c r="F10" i="11" a="1"/>
  <c r="F10" i="11" s="1"/>
  <c r="N10" i="11" a="1"/>
  <c r="N10" i="11" s="1"/>
  <c r="N12" i="11" a="1"/>
  <c r="N12" i="11" s="1"/>
  <c r="V9" i="11" a="1"/>
  <c r="V9" i="11" s="1"/>
  <c r="Z11" i="11" a="1"/>
  <c r="Z11" i="11" s="1"/>
  <c r="AH11" i="11" a="1"/>
  <c r="AH11" i="11" s="1"/>
  <c r="AC83" i="1"/>
  <c r="N11" i="11" a="1"/>
  <c r="N11" i="11" s="1"/>
  <c r="P12" i="11" a="1"/>
  <c r="P12" i="11" s="1"/>
  <c r="AD83" i="1"/>
  <c r="E10" i="11" a="1"/>
  <c r="E10" i="11" s="1"/>
  <c r="I12" i="11" a="1"/>
  <c r="I12" i="11" s="1"/>
  <c r="M11" i="11" a="1"/>
  <c r="M11" i="11" s="1"/>
  <c r="U12" i="11" a="1"/>
  <c r="U12" i="11" s="1"/>
  <c r="AA11" i="11" a="1"/>
  <c r="AA11" i="11" s="1"/>
  <c r="AK10" i="11" a="1"/>
  <c r="AK10" i="11" s="1"/>
  <c r="AA88" i="1"/>
  <c r="AJ9" i="11" a="1"/>
  <c r="AJ9" i="11" s="1"/>
  <c r="AC88" i="1"/>
  <c r="H10" i="11" a="1"/>
  <c r="H10" i="11" s="1"/>
  <c r="AJ11" i="11" a="1"/>
  <c r="AJ11" i="11" s="1"/>
  <c r="H9" i="11" a="1"/>
  <c r="H9" i="11" s="1"/>
  <c r="AF10" i="11" a="1"/>
  <c r="AF10" i="11" s="1"/>
  <c r="AB12" i="11" a="1"/>
  <c r="AB12" i="11" s="1"/>
  <c r="D10" i="11" a="1"/>
  <c r="D10" i="11" s="1"/>
  <c r="AD10" i="11" a="1"/>
  <c r="AD10" i="11" s="1"/>
  <c r="AD11" i="11" a="1"/>
  <c r="AD11" i="11" s="1"/>
  <c r="R11" i="11" a="1"/>
  <c r="R11" i="11" s="1"/>
  <c r="V12" i="11" a="1"/>
  <c r="V12" i="11" s="1"/>
  <c r="Z10" i="11" a="1"/>
  <c r="Z10" i="11" s="1"/>
  <c r="AH10" i="11" a="1"/>
  <c r="AH10" i="11" s="1"/>
  <c r="V11" i="11" a="1"/>
  <c r="V11" i="11" s="1"/>
  <c r="AA83" i="1"/>
  <c r="AH12" i="11" a="1"/>
  <c r="AH12" i="11" s="1"/>
  <c r="H14" i="11" a="1"/>
  <c r="H14" i="11" s="1"/>
  <c r="P14" i="11" a="1"/>
  <c r="P14" i="11" s="1"/>
  <c r="X14" i="11" a="1"/>
  <c r="X14" i="11" s="1"/>
  <c r="AF12" i="11" a="1"/>
  <c r="AF12" i="11" s="1"/>
  <c r="AD81" i="1"/>
  <c r="W83" i="1"/>
  <c r="I11" i="11" a="1"/>
  <c r="I11" i="11" s="1"/>
  <c r="K12" i="11" a="1"/>
  <c r="K12" i="11" s="1"/>
  <c r="M10" i="11" a="1"/>
  <c r="M10" i="11" s="1"/>
  <c r="Q10" i="11" a="1"/>
  <c r="Q10" i="11" s="1"/>
  <c r="AG14" i="11" a="1"/>
  <c r="AG14" i="11" s="1"/>
  <c r="AM11" i="11" a="1"/>
  <c r="AM11" i="11" s="1"/>
  <c r="AH14" i="11" a="1"/>
  <c r="AH14" i="11" s="1"/>
  <c r="X90" i="1"/>
  <c r="U90" i="1" s="1"/>
  <c r="W90" i="1"/>
  <c r="AD90" i="1"/>
  <c r="X52" i="1"/>
  <c r="W52" i="1"/>
  <c r="X48" i="1"/>
  <c r="AA48" i="1"/>
  <c r="AE40" i="11" a="1"/>
  <c r="AE40" i="11" s="1"/>
  <c r="L9" i="11" a="1"/>
  <c r="L9" i="11" s="1"/>
  <c r="L11" i="11" a="1"/>
  <c r="L11" i="11" s="1"/>
  <c r="V89" i="1"/>
  <c r="X10" i="11" a="1"/>
  <c r="X10" i="11" s="1"/>
  <c r="T12" i="11" a="1"/>
  <c r="T12" i="11" s="1"/>
  <c r="X9" i="11" a="1"/>
  <c r="X9" i="11" s="1"/>
  <c r="H11" i="11" a="1"/>
  <c r="H11" i="11" s="1"/>
  <c r="N14" i="11" a="1"/>
  <c r="N14" i="11" s="1"/>
  <c r="J12" i="11" a="1"/>
  <c r="J12" i="11" s="1"/>
  <c r="J11" i="11" a="1"/>
  <c r="J11" i="11" s="1"/>
  <c r="R10" i="11" a="1"/>
  <c r="R10" i="11" s="1"/>
  <c r="AD9" i="11" a="1"/>
  <c r="AD9" i="11" s="1"/>
  <c r="AH9" i="11" a="1"/>
  <c r="AH9" i="11" s="1"/>
  <c r="AL9" i="11" a="1"/>
  <c r="AL9" i="11" s="1"/>
  <c r="R12" i="11" a="1"/>
  <c r="R12" i="11" s="1"/>
  <c r="T14" i="11" a="1"/>
  <c r="T14" i="11" s="1"/>
  <c r="AF14" i="11" a="1"/>
  <c r="AF14" i="11" s="1"/>
  <c r="L14" i="11" a="1"/>
  <c r="L14" i="11" s="1"/>
  <c r="AL10" i="11" a="1"/>
  <c r="AL10" i="11" s="1"/>
  <c r="AB14" i="11" a="1"/>
  <c r="AB14" i="11" s="1"/>
  <c r="X11" i="11" a="1"/>
  <c r="X11" i="11" s="1"/>
  <c r="J14" i="11" a="1"/>
  <c r="J14" i="11" s="1"/>
  <c r="W81" i="1"/>
  <c r="U81" i="1" s="1"/>
  <c r="E12" i="11" a="1"/>
  <c r="E12" i="11" s="1"/>
  <c r="G10" i="11" a="1"/>
  <c r="G10" i="11" s="1"/>
  <c r="I10" i="11" a="1"/>
  <c r="I10" i="11" s="1"/>
  <c r="K11" i="11" a="1"/>
  <c r="K11" i="11" s="1"/>
  <c r="M9" i="11" a="1"/>
  <c r="M9" i="11" s="1"/>
  <c r="S14" i="11" a="1"/>
  <c r="S14" i="11" s="1"/>
  <c r="Y14" i="11" a="1"/>
  <c r="Y14" i="11" s="1"/>
  <c r="AE12" i="11" a="1"/>
  <c r="AE12" i="11" s="1"/>
  <c r="AG9" i="11" a="1"/>
  <c r="AG9" i="11" s="1"/>
  <c r="AA11" i="1"/>
  <c r="AD11" i="1"/>
  <c r="AC27" i="1"/>
  <c r="AC23" i="1"/>
  <c r="AC7" i="1"/>
  <c r="AC31" i="1"/>
  <c r="AC11" i="1"/>
  <c r="V81" i="1"/>
  <c r="X60" i="1"/>
  <c r="AA60" i="1"/>
  <c r="W60" i="1"/>
  <c r="X37" i="1"/>
  <c r="AD37" i="1"/>
  <c r="AA29" i="1"/>
  <c r="X29" i="1"/>
  <c r="U29" i="1" s="1"/>
  <c r="X21" i="1"/>
  <c r="AA21" i="1"/>
  <c r="AD60" i="1"/>
  <c r="AA87" i="1"/>
  <c r="X77" i="1"/>
  <c r="U77" i="1" s="1"/>
  <c r="AA77" i="1"/>
  <c r="X41" i="1"/>
  <c r="W41" i="1"/>
  <c r="AD41" i="1"/>
  <c r="AD17" i="1"/>
  <c r="X95" i="1"/>
  <c r="AA95" i="1"/>
  <c r="W95" i="1"/>
  <c r="AD95" i="1"/>
  <c r="V78" i="1"/>
  <c r="AA78" i="1"/>
  <c r="X78" i="1"/>
  <c r="W78" i="1"/>
  <c r="AD78" i="1"/>
  <c r="W58" i="1"/>
  <c r="X58" i="1"/>
  <c r="AA58" i="1"/>
  <c r="X39" i="1"/>
  <c r="AD39" i="1"/>
  <c r="X35" i="1"/>
  <c r="X31" i="1"/>
  <c r="AA31" i="1"/>
  <c r="AD27" i="1"/>
  <c r="AA27" i="1"/>
  <c r="AD23" i="1"/>
  <c r="X23" i="1"/>
  <c r="W23" i="1"/>
  <c r="AA19" i="1"/>
  <c r="W19" i="1"/>
  <c r="AD7" i="1"/>
  <c r="X7" i="1"/>
  <c r="W7" i="1"/>
  <c r="AC52" i="1"/>
  <c r="BY2" i="11"/>
  <c r="BN2" i="11"/>
  <c r="AA41" i="1"/>
  <c r="V54" i="1"/>
  <c r="BW2" i="11"/>
  <c r="X72" i="1"/>
  <c r="V72" i="1"/>
  <c r="W72" i="1"/>
  <c r="AA72" i="1"/>
  <c r="X68" i="1"/>
  <c r="U68" i="1" s="1"/>
  <c r="AD68" i="1"/>
  <c r="AA68" i="1"/>
  <c r="X64" i="1"/>
  <c r="AD64" i="1"/>
  <c r="W64" i="1"/>
  <c r="X92" i="1"/>
  <c r="AA92" i="1"/>
  <c r="W92" i="1"/>
  <c r="X86" i="1"/>
  <c r="AD86" i="1"/>
  <c r="AA86" i="1"/>
  <c r="W86" i="1"/>
  <c r="AN33" i="11" a="1"/>
  <c r="AN33" i="11" s="1"/>
  <c r="AN36" i="11" a="1"/>
  <c r="AN36" i="11" s="1"/>
  <c r="AS2" i="11"/>
  <c r="X54" i="1"/>
  <c r="W54" i="1"/>
  <c r="BZ2" i="11"/>
  <c r="BF2" i="11"/>
  <c r="T24" i="11" a="1"/>
  <c r="T24" i="11" s="1"/>
  <c r="T11" i="11" a="1"/>
  <c r="T11" i="11" s="1"/>
  <c r="T10" i="11" a="1"/>
  <c r="T10" i="11" s="1"/>
  <c r="V79" i="1"/>
  <c r="V62" i="1"/>
  <c r="V48" i="1"/>
  <c r="V56" i="1"/>
  <c r="V76" i="1"/>
  <c r="V85" i="1"/>
  <c r="V46" i="1"/>
  <c r="BI2" i="11"/>
  <c r="W24" i="11" a="1"/>
  <c r="W24" i="11" s="1"/>
  <c r="W38" i="11" a="1"/>
  <c r="W38" i="11" s="1"/>
  <c r="W21" i="11" a="1"/>
  <c r="W21" i="11" s="1"/>
  <c r="W36" i="11" a="1"/>
  <c r="W36" i="11" s="1"/>
  <c r="W26" i="11" a="1"/>
  <c r="W26" i="11" s="1"/>
  <c r="W33" i="11" a="1"/>
  <c r="W33" i="11" s="1"/>
  <c r="W34" i="11" a="1"/>
  <c r="W34" i="11" s="1"/>
  <c r="W22" i="11" a="1"/>
  <c r="W22" i="11" s="1"/>
  <c r="W35" i="11" a="1"/>
  <c r="W35" i="11" s="1"/>
  <c r="W23" i="11" a="1"/>
  <c r="W23" i="11" s="1"/>
  <c r="W11" i="11" a="1"/>
  <c r="W11" i="11" s="1"/>
  <c r="W14" i="11" a="1"/>
  <c r="W14" i="11" s="1"/>
  <c r="W10" i="11" a="1"/>
  <c r="W10" i="11" s="1"/>
  <c r="W12" i="11" a="1"/>
  <c r="W12" i="11" s="1"/>
  <c r="W9" i="11" a="1"/>
  <c r="W9" i="11" s="1"/>
  <c r="AO2" i="11"/>
  <c r="D39" i="11" a="1"/>
  <c r="D39" i="11" s="1"/>
  <c r="E26" i="11" a="1"/>
  <c r="E26" i="11" s="1"/>
  <c r="E8" i="11" a="1"/>
  <c r="E8" i="11" s="1"/>
  <c r="E33" i="11" a="1"/>
  <c r="E33" i="11" s="1"/>
  <c r="E11" i="11" a="1"/>
  <c r="E11" i="11" s="1"/>
  <c r="F23" i="11" a="1"/>
  <c r="F23" i="11" s="1"/>
  <c r="G32" i="11" a="1"/>
  <c r="G32" i="11" s="1"/>
  <c r="G39" i="11" a="1"/>
  <c r="G39" i="11" s="1"/>
  <c r="V52" i="1"/>
  <c r="X49" i="1"/>
  <c r="U49" i="1" s="1"/>
  <c r="X79" i="1"/>
  <c r="U79" i="1" s="1"/>
  <c r="AD79" i="1"/>
  <c r="BR2" i="11"/>
  <c r="AB3" i="11" a="1"/>
  <c r="AB3" i="11" s="1"/>
  <c r="AB36" i="11" a="1"/>
  <c r="AB36" i="11" s="1"/>
  <c r="Y24" i="11" a="1"/>
  <c r="Y24" i="11" s="1"/>
  <c r="AX2" i="11"/>
  <c r="X80" i="1"/>
  <c r="U80" i="1" s="1"/>
  <c r="AC80" i="1"/>
  <c r="AK34" i="11" a="1"/>
  <c r="AK34" i="11" s="1"/>
  <c r="AA36" i="11" a="1"/>
  <c r="AA36" i="11" s="1"/>
  <c r="S38" i="11" a="1"/>
  <c r="S38" i="11" s="1"/>
  <c r="AK21" i="11" a="1"/>
  <c r="AK21" i="11" s="1"/>
  <c r="AI24" i="11" a="1"/>
  <c r="AI24" i="11" s="1"/>
  <c r="AA22" i="11" a="1"/>
  <c r="AA22" i="11" s="1"/>
  <c r="S24" i="11" a="1"/>
  <c r="S24" i="11" s="1"/>
  <c r="S21" i="11" a="1"/>
  <c r="S21" i="11" s="1"/>
  <c r="P4" i="11" a="1"/>
  <c r="P4" i="11" s="1"/>
  <c r="T3" i="11" a="1"/>
  <c r="T3" i="11" s="1"/>
  <c r="AL5" i="11" a="1"/>
  <c r="AL5" i="11" s="1"/>
  <c r="AK5" i="11" a="1"/>
  <c r="AK5" i="11" s="1"/>
  <c r="X4" i="11" a="1"/>
  <c r="X4" i="11" s="1"/>
  <c r="AK8" i="11" a="1"/>
  <c r="AK8" i="11" s="1"/>
  <c r="AA8" i="11" a="1"/>
  <c r="AA8" i="11" s="1"/>
  <c r="S6" i="11" a="1"/>
  <c r="S6" i="11" s="1"/>
  <c r="AD56" i="1"/>
  <c r="AC89" i="1"/>
  <c r="AD89" i="1"/>
  <c r="H3" i="11" a="1"/>
  <c r="H3" i="11" s="1"/>
  <c r="O6" i="11" a="1"/>
  <c r="O6" i="11" s="1"/>
  <c r="T22" i="11" a="1"/>
  <c r="T22" i="11" s="1"/>
  <c r="V80" i="1"/>
  <c r="V10" i="1"/>
  <c r="V37" i="1"/>
  <c r="V29" i="1"/>
  <c r="V47" i="1"/>
  <c r="W24" i="1"/>
  <c r="X24" i="1"/>
  <c r="AD24" i="1"/>
  <c r="AC20" i="1"/>
  <c r="AA5" i="1"/>
  <c r="P8" i="11" a="1"/>
  <c r="P8" i="11" s="1"/>
  <c r="V6" i="11" a="1"/>
  <c r="V6" i="11" s="1"/>
  <c r="L3" i="11" a="1"/>
  <c r="L3" i="11" s="1"/>
  <c r="G44" i="11" a="1"/>
  <c r="G44" i="11" s="1"/>
  <c r="G3" i="11" a="1"/>
  <c r="G3" i="11" s="1"/>
  <c r="F39" i="11" a="1"/>
  <c r="F39" i="11" s="1"/>
  <c r="E5" i="11" a="1"/>
  <c r="E5" i="11" s="1"/>
  <c r="D8" i="11" a="1"/>
  <c r="D8" i="11" s="1"/>
  <c r="F9" i="11" a="1"/>
  <c r="F9" i="11" s="1"/>
  <c r="AM5" i="11" a="1"/>
  <c r="AM5" i="11" s="1"/>
  <c r="AB39" i="11" a="1"/>
  <c r="AB39" i="11" s="1"/>
  <c r="AL41" i="11" a="1"/>
  <c r="AL41" i="11" s="1"/>
  <c r="AL39" i="11" a="1"/>
  <c r="AL39" i="11" s="1"/>
  <c r="H42" i="11" a="1"/>
  <c r="H42" i="11" s="1"/>
  <c r="G42" i="11" a="1"/>
  <c r="G42" i="11" s="1"/>
  <c r="AD40" i="11" a="1"/>
  <c r="AD40" i="11" s="1"/>
  <c r="AH42" i="11" a="1"/>
  <c r="AH42" i="11" s="1"/>
  <c r="AN40" i="11" a="1"/>
  <c r="AN40" i="11" s="1"/>
  <c r="AA40" i="11" a="1"/>
  <c r="AA40" i="11" s="1"/>
  <c r="AH40" i="11" a="1"/>
  <c r="AH40" i="11" s="1"/>
  <c r="M44" i="11" a="1"/>
  <c r="M44" i="11" s="1"/>
  <c r="AI44" i="11" a="1"/>
  <c r="AI44" i="11" s="1"/>
  <c r="AF44" i="11" a="1"/>
  <c r="AF44" i="11" s="1"/>
  <c r="T44" i="11" a="1"/>
  <c r="T44" i="11" s="1"/>
  <c r="Z39" i="11" a="1"/>
  <c r="Z39" i="11" s="1"/>
  <c r="J39" i="11" a="1"/>
  <c r="J39" i="11" s="1"/>
  <c r="AH39" i="11" a="1"/>
  <c r="AH39" i="11" s="1"/>
  <c r="AN44" i="11" a="1"/>
  <c r="AN44" i="11" s="1"/>
  <c r="K42" i="11" a="1"/>
  <c r="K42" i="11" s="1"/>
  <c r="AK41" i="11" a="1"/>
  <c r="AK41" i="11" s="1"/>
  <c r="Q39" i="11" a="1"/>
  <c r="Q39" i="11" s="1"/>
  <c r="AA42" i="11" a="1"/>
  <c r="AA42" i="11" s="1"/>
  <c r="Q40" i="11" a="1"/>
  <c r="Q40" i="11" s="1"/>
  <c r="M40" i="11" a="1"/>
  <c r="M40" i="11" s="1"/>
  <c r="U39" i="11" a="1"/>
  <c r="U39" i="11" s="1"/>
  <c r="O42" i="11" a="1"/>
  <c r="O42" i="11" s="1"/>
  <c r="AA41" i="11" a="1"/>
  <c r="AA41" i="11" s="1"/>
  <c r="R40" i="11" a="1"/>
  <c r="R40" i="11" s="1"/>
  <c r="K44" i="11" a="1"/>
  <c r="K44" i="11" s="1"/>
  <c r="Y41" i="11" a="1"/>
  <c r="Y41" i="11" s="1"/>
  <c r="E40" i="11" a="1"/>
  <c r="E40" i="11" s="1"/>
  <c r="AI40" i="11" a="1"/>
  <c r="AI40" i="11" s="1"/>
  <c r="O39" i="11" a="1"/>
  <c r="O39" i="11" s="1"/>
  <c r="U40" i="11" a="1"/>
  <c r="U40" i="11" s="1"/>
  <c r="Q41" i="11" a="1"/>
  <c r="Q41" i="11" s="1"/>
  <c r="AM42" i="11" a="1"/>
  <c r="AM42" i="11" s="1"/>
  <c r="S42" i="11" a="1"/>
  <c r="S42" i="11" s="1"/>
  <c r="AD44" i="11" a="1"/>
  <c r="AD44" i="11" s="1"/>
  <c r="Z40" i="11" a="1"/>
  <c r="Z40" i="11" s="1"/>
  <c r="S44" i="11" a="1"/>
  <c r="S44" i="11" s="1"/>
  <c r="J42" i="11" a="1"/>
  <c r="J42" i="11" s="1"/>
  <c r="J40" i="11" a="1"/>
  <c r="J40" i="11" s="1"/>
  <c r="M41" i="11" a="1"/>
  <c r="M41" i="11" s="1"/>
  <c r="I40" i="11" a="1"/>
  <c r="I40" i="11" s="1"/>
  <c r="M42" i="11" a="1"/>
  <c r="M42" i="11" s="1"/>
  <c r="AG39" i="11" a="1"/>
  <c r="AG39" i="11" s="1"/>
  <c r="AC40" i="11" a="1"/>
  <c r="AC40" i="11" s="1"/>
  <c r="S40" i="11" a="1"/>
  <c r="S40" i="11" s="1"/>
  <c r="O40" i="11" a="1"/>
  <c r="O40" i="11" s="1"/>
  <c r="AK42" i="11" a="1"/>
  <c r="AK42" i="11" s="1"/>
  <c r="S41" i="11" a="1"/>
  <c r="S41" i="11" s="1"/>
  <c r="E42" i="11" a="1"/>
  <c r="E42" i="11" s="1"/>
  <c r="I42" i="11" a="1"/>
  <c r="I42" i="11" s="1"/>
  <c r="AC41" i="11" a="1"/>
  <c r="AC41" i="11" s="1"/>
  <c r="Q42" i="11" a="1"/>
  <c r="Q42" i="11" s="1"/>
  <c r="C39" i="11" a="1"/>
  <c r="C39" i="11" s="1"/>
  <c r="U44" i="11" a="1"/>
  <c r="U44" i="11" s="1"/>
  <c r="M39" i="11" a="1"/>
  <c r="M39" i="11" s="1"/>
  <c r="I39" i="11" a="1"/>
  <c r="I39" i="11" s="1"/>
  <c r="S39" i="11" a="1"/>
  <c r="S39" i="11" s="1"/>
  <c r="W42" i="11" a="1"/>
  <c r="W42" i="11" s="1"/>
  <c r="W39" i="11" a="1"/>
  <c r="W39" i="11" s="1"/>
  <c r="W40" i="11" a="1"/>
  <c r="W40" i="11" s="1"/>
  <c r="W44" i="11" a="1"/>
  <c r="W44" i="11" s="1"/>
  <c r="C41" i="11" a="1"/>
  <c r="C41" i="11" s="1"/>
  <c r="AO41" i="11" s="1"/>
  <c r="O41" i="11" a="1"/>
  <c r="O41" i="11" s="1"/>
  <c r="AK28" i="11" a="1"/>
  <c r="AK28" i="11" s="1"/>
  <c r="P27" i="11" a="1"/>
  <c r="P27" i="11" s="1"/>
  <c r="J29" i="11" a="1"/>
  <c r="J29" i="11" s="1"/>
  <c r="AI29" i="11" a="1"/>
  <c r="AI29" i="11" s="1"/>
  <c r="AN27" i="11" a="1"/>
  <c r="AN27" i="11" s="1"/>
  <c r="AH29" i="11" a="1"/>
  <c r="AH29" i="11" s="1"/>
  <c r="AN30" i="11" a="1"/>
  <c r="AN30" i="11" s="1"/>
  <c r="G30" i="11" a="1"/>
  <c r="G30" i="11" s="1"/>
  <c r="S27" i="11" a="1"/>
  <c r="S27" i="11" s="1"/>
  <c r="K27" i="11" a="1"/>
  <c r="K27" i="11" s="1"/>
  <c r="L28" i="11" a="1"/>
  <c r="L28" i="11" s="1"/>
  <c r="D30" i="11" a="1"/>
  <c r="D30" i="11" s="1"/>
  <c r="V32" i="11" a="1"/>
  <c r="V32" i="11" s="1"/>
  <c r="H27" i="11" a="1"/>
  <c r="H27" i="11" s="1"/>
  <c r="H32" i="11" a="1"/>
  <c r="H32" i="11" s="1"/>
  <c r="AH30" i="11" a="1"/>
  <c r="AH30" i="11" s="1"/>
  <c r="AJ32" i="11" a="1"/>
  <c r="AJ32" i="11" s="1"/>
  <c r="AM30" i="11" a="1"/>
  <c r="AM30" i="11" s="1"/>
  <c r="L32" i="11" a="1"/>
  <c r="L32" i="11" s="1"/>
  <c r="R30" i="11" a="1"/>
  <c r="R30" i="11" s="1"/>
  <c r="T32" i="11" a="1"/>
  <c r="T32" i="11" s="1"/>
  <c r="J30" i="11" a="1"/>
  <c r="J30" i="11" s="1"/>
  <c r="Y28" i="11" a="1"/>
  <c r="Y28" i="11" s="1"/>
  <c r="U32" i="11" a="1"/>
  <c r="U32" i="11" s="1"/>
  <c r="U27" i="11" a="1"/>
  <c r="U27" i="11" s="1"/>
  <c r="Q30" i="11" a="1"/>
  <c r="Q30" i="11" s="1"/>
  <c r="M32" i="11" a="1"/>
  <c r="M32" i="11" s="1"/>
  <c r="I30" i="11" a="1"/>
  <c r="I30" i="11" s="1"/>
  <c r="I28" i="11" a="1"/>
  <c r="I28" i="11" s="1"/>
  <c r="I27" i="11" a="1"/>
  <c r="I27" i="11" s="1"/>
  <c r="Q27" i="11" a="1"/>
  <c r="Q27" i="11" s="1"/>
  <c r="AF32" i="11" a="1"/>
  <c r="AF32" i="11" s="1"/>
  <c r="K30" i="11" a="1"/>
  <c r="K30" i="11" s="1"/>
  <c r="K28" i="11" a="1"/>
  <c r="K28" i="11" s="1"/>
  <c r="K32" i="11" a="1"/>
  <c r="K32" i="11" s="1"/>
  <c r="AG29" i="11" a="1"/>
  <c r="AG29" i="11" s="1"/>
  <c r="AG27" i="11" a="1"/>
  <c r="AG27" i="11" s="1"/>
  <c r="AC28" i="11" a="1"/>
  <c r="AC28" i="11" s="1"/>
  <c r="AC29" i="11" a="1"/>
  <c r="AC29" i="11" s="1"/>
  <c r="AC27" i="11" a="1"/>
  <c r="AC27" i="11" s="1"/>
  <c r="Y29" i="11" a="1"/>
  <c r="Y29" i="11" s="1"/>
  <c r="U29" i="11" a="1"/>
  <c r="U29" i="11" s="1"/>
  <c r="I32" i="11" a="1"/>
  <c r="I32" i="11" s="1"/>
  <c r="E28" i="11" a="1"/>
  <c r="E28" i="11" s="1"/>
  <c r="Y27" i="11" a="1"/>
  <c r="Y27" i="11" s="1"/>
  <c r="AK29" i="11" a="1"/>
  <c r="AK29" i="11" s="1"/>
  <c r="AM29" i="11" a="1"/>
  <c r="AM29" i="11" s="1"/>
  <c r="X32" i="11" a="1"/>
  <c r="X32" i="11" s="1"/>
  <c r="N30" i="11" a="1"/>
  <c r="N30" i="11" s="1"/>
  <c r="AG28" i="11" a="1"/>
  <c r="AG28" i="11" s="1"/>
  <c r="AG30" i="11" a="1"/>
  <c r="AG30" i="11" s="1"/>
  <c r="AG32" i="11" a="1"/>
  <c r="AG32" i="11" s="1"/>
  <c r="AC30" i="11" a="1"/>
  <c r="AC30" i="11" s="1"/>
  <c r="Y30" i="11" a="1"/>
  <c r="Y30" i="11" s="1"/>
  <c r="Y32" i="11" a="1"/>
  <c r="Y32" i="11" s="1"/>
  <c r="U30" i="11" a="1"/>
  <c r="U30" i="11" s="1"/>
  <c r="Q28" i="11" a="1"/>
  <c r="Q28" i="11" s="1"/>
  <c r="Q32" i="11" a="1"/>
  <c r="Q32" i="11" s="1"/>
  <c r="M29" i="11" a="1"/>
  <c r="M29" i="11" s="1"/>
  <c r="M27" i="11" a="1"/>
  <c r="M27" i="11" s="1"/>
  <c r="M28" i="11" a="1"/>
  <c r="M28" i="11" s="1"/>
  <c r="AK27" i="11" a="1"/>
  <c r="AK27" i="11" s="1"/>
  <c r="AK30" i="11" a="1"/>
  <c r="AK30" i="11" s="1"/>
  <c r="AM32" i="11" a="1"/>
  <c r="AM32" i="11" s="1"/>
  <c r="P32" i="11" a="1"/>
  <c r="P32" i="11" s="1"/>
  <c r="Q29" i="11" a="1"/>
  <c r="Q29" i="11" s="1"/>
  <c r="M30" i="11" a="1"/>
  <c r="M30" i="11" s="1"/>
  <c r="U28" i="11" a="1"/>
  <c r="U28" i="11" s="1"/>
  <c r="AL30" i="11" a="1"/>
  <c r="AL30" i="11" s="1"/>
  <c r="AK32" i="11" a="1"/>
  <c r="AK32" i="11" s="1"/>
  <c r="W32" i="11" a="1"/>
  <c r="W32" i="11" s="1"/>
  <c r="W29" i="11" a="1"/>
  <c r="W29" i="11" s="1"/>
  <c r="E30" i="11" a="1"/>
  <c r="E30" i="11" s="1"/>
  <c r="AM28" i="11" a="1"/>
  <c r="AM28" i="11" s="1"/>
  <c r="C27" i="11" a="1"/>
  <c r="C27" i="11" s="1"/>
  <c r="AO27" i="11" s="1"/>
  <c r="D27" i="11" a="1"/>
  <c r="D27" i="11" s="1"/>
  <c r="E29" i="11" a="1"/>
  <c r="E29" i="11" s="1"/>
  <c r="F32" i="11" a="1"/>
  <c r="F32" i="11" s="1"/>
  <c r="G27" i="11" a="1"/>
  <c r="G27" i="11" s="1"/>
  <c r="AM27" i="11" a="1"/>
  <c r="AM27" i="11" s="1"/>
  <c r="W27" i="11" a="1"/>
  <c r="W27" i="11" s="1"/>
  <c r="C29" i="11" a="1"/>
  <c r="C29" i="11" s="1"/>
  <c r="AO29" i="11" s="1"/>
  <c r="AI27" i="11" a="1"/>
  <c r="AI27" i="11" s="1"/>
  <c r="D29" i="11" a="1"/>
  <c r="D29" i="11" s="1"/>
  <c r="D32" i="11" a="1"/>
  <c r="D32" i="11" s="1"/>
  <c r="G16" i="11" a="1"/>
  <c r="G16" i="11" s="1"/>
  <c r="H15" i="11" a="1"/>
  <c r="H15" i="11" s="1"/>
  <c r="R20" i="11" a="1"/>
  <c r="R20" i="11" s="1"/>
  <c r="T20" i="11" a="1"/>
  <c r="T20" i="11" s="1"/>
  <c r="AL15" i="11" a="1"/>
  <c r="AL15" i="11" s="1"/>
  <c r="AH15" i="11" a="1"/>
  <c r="AH15" i="11" s="1"/>
  <c r="AD15" i="11" a="1"/>
  <c r="AD15" i="11" s="1"/>
  <c r="Z15" i="11" a="1"/>
  <c r="Z15" i="11" s="1"/>
  <c r="AL18" i="11" a="1"/>
  <c r="AL18" i="11" s="1"/>
  <c r="M17" i="11" a="1"/>
  <c r="M17" i="11" s="1"/>
  <c r="P15" i="11" a="1"/>
  <c r="P15" i="11" s="1"/>
  <c r="AJ20" i="11" a="1"/>
  <c r="AJ20" i="11" s="1"/>
  <c r="Z18" i="11" a="1"/>
  <c r="Z18" i="11" s="1"/>
  <c r="AM17" i="11" a="1"/>
  <c r="AM17" i="11" s="1"/>
  <c r="N15" i="11" a="1"/>
  <c r="N15" i="11" s="1"/>
  <c r="J20" i="11" a="1"/>
  <c r="J20" i="11" s="1"/>
  <c r="K15" i="11" a="1"/>
  <c r="K15" i="11" s="1"/>
  <c r="J17" i="11" a="1"/>
  <c r="J17" i="11" s="1"/>
  <c r="AJ18" i="11" a="1"/>
  <c r="AJ18" i="11" s="1"/>
  <c r="S18" i="11" a="1"/>
  <c r="S18" i="11" s="1"/>
  <c r="V16" i="11" a="1"/>
  <c r="V16" i="11" s="1"/>
  <c r="AK15" i="11" a="1"/>
  <c r="AK15" i="11" s="1"/>
  <c r="X18" i="11" a="1"/>
  <c r="X18" i="11" s="1"/>
  <c r="I18" i="11" a="1"/>
  <c r="I18" i="11" s="1"/>
  <c r="R17" i="11" a="1"/>
  <c r="R17" i="11" s="1"/>
  <c r="U18" i="11" a="1"/>
  <c r="U18" i="11" s="1"/>
  <c r="Y15" i="11" a="1"/>
  <c r="Y15" i="11" s="1"/>
  <c r="P17" i="11" a="1"/>
  <c r="P17" i="11" s="1"/>
  <c r="P18" i="11" a="1"/>
  <c r="P18" i="11" s="1"/>
  <c r="O18" i="11" a="1"/>
  <c r="O18" i="11" s="1"/>
  <c r="Z16" i="11" a="1"/>
  <c r="Z16" i="11" s="1"/>
  <c r="AL17" i="11" a="1"/>
  <c r="AL17" i="11" s="1"/>
  <c r="AC16" i="11" a="1"/>
  <c r="AC16" i="11" s="1"/>
  <c r="U16" i="11" a="1"/>
  <c r="U16" i="11" s="1"/>
  <c r="U20" i="11" a="1"/>
  <c r="U20" i="11" s="1"/>
  <c r="Y17" i="11" a="1"/>
  <c r="Y17" i="11" s="1"/>
  <c r="N18" i="11" a="1"/>
  <c r="N18" i="11" s="1"/>
  <c r="H18" i="11" a="1"/>
  <c r="H18" i="11" s="1"/>
  <c r="AC15" i="11" a="1"/>
  <c r="AC15" i="11" s="1"/>
  <c r="AA15" i="11" a="1"/>
  <c r="AA15" i="11" s="1"/>
  <c r="AB17" i="11" a="1"/>
  <c r="AB17" i="11" s="1"/>
  <c r="AL16" i="11" a="1"/>
  <c r="AL16" i="11" s="1"/>
  <c r="S15" i="11" a="1"/>
  <c r="S15" i="11" s="1"/>
  <c r="AH17" i="11" a="1"/>
  <c r="AH17" i="11" s="1"/>
  <c r="M18" i="11" a="1"/>
  <c r="M18" i="11" s="1"/>
  <c r="AG15" i="11" a="1"/>
  <c r="AG15" i="11" s="1"/>
  <c r="X17" i="11" a="1"/>
  <c r="X17" i="11" s="1"/>
  <c r="AF18" i="11" a="1"/>
  <c r="AF18" i="11" s="1"/>
  <c r="O15" i="11" a="1"/>
  <c r="O15" i="11" s="1"/>
  <c r="N17" i="11" a="1"/>
  <c r="N17" i="11" s="1"/>
  <c r="L18" i="11" a="1"/>
  <c r="L18" i="11" s="1"/>
  <c r="K18" i="11" a="1"/>
  <c r="K18" i="11" s="1"/>
  <c r="K20" i="11" a="1"/>
  <c r="K20" i="11" s="1"/>
  <c r="Q16" i="11" a="1"/>
  <c r="Q16" i="11" s="1"/>
  <c r="E16" i="11" a="1"/>
  <c r="E16" i="11" s="1"/>
  <c r="I17" i="11" a="1"/>
  <c r="I17" i="11" s="1"/>
  <c r="I16" i="11" a="1"/>
  <c r="I16" i="11" s="1"/>
  <c r="I20" i="11" a="1"/>
  <c r="I20" i="11" s="1"/>
  <c r="AC20" i="11" a="1"/>
  <c r="AC20" i="11" s="1"/>
  <c r="X15" i="11" a="1"/>
  <c r="X15" i="11" s="1"/>
  <c r="AF15" i="11" a="1"/>
  <c r="AF15" i="11" s="1"/>
  <c r="Z20" i="11" a="1"/>
  <c r="Z20" i="11" s="1"/>
  <c r="V15" i="11" a="1"/>
  <c r="V15" i="11" s="1"/>
  <c r="AI18" i="11" a="1"/>
  <c r="AI18" i="11" s="1"/>
  <c r="H17" i="11" a="1"/>
  <c r="H17" i="11" s="1"/>
  <c r="AG18" i="11" a="1"/>
  <c r="AG18" i="11" s="1"/>
  <c r="AN18" i="11" a="1"/>
  <c r="AN18" i="11" s="1"/>
  <c r="Y18" i="11" a="1"/>
  <c r="Y18" i="11" s="1"/>
  <c r="T17" i="11" a="1"/>
  <c r="T17" i="11" s="1"/>
  <c r="AI15" i="11" a="1"/>
  <c r="AI15" i="11" s="1"/>
  <c r="T18" i="11" a="1"/>
  <c r="T18" i="11" s="1"/>
  <c r="AK18" i="11" a="1"/>
  <c r="AK18" i="11" s="1"/>
  <c r="I15" i="11" a="1"/>
  <c r="I15" i="11" s="1"/>
  <c r="N16" i="11" a="1"/>
  <c r="N16" i="11" s="1"/>
  <c r="AF17" i="11" a="1"/>
  <c r="AF17" i="11" s="1"/>
  <c r="AM18" i="11" a="1"/>
  <c r="AM18" i="11" s="1"/>
  <c r="AE15" i="11" a="1"/>
  <c r="AE15" i="11" s="1"/>
  <c r="V17" i="11" a="1"/>
  <c r="V17" i="11" s="1"/>
  <c r="AG17" i="11" a="1"/>
  <c r="AG17" i="11" s="1"/>
  <c r="Y16" i="11" a="1"/>
  <c r="Y16" i="11" s="1"/>
  <c r="U17" i="11" a="1"/>
  <c r="U17" i="11" s="1"/>
  <c r="Q17" i="11" a="1"/>
  <c r="Q17" i="11" s="1"/>
  <c r="Q20" i="11" a="1"/>
  <c r="Q20" i="11" s="1"/>
  <c r="Y20" i="11" a="1"/>
  <c r="Y20" i="11" s="1"/>
  <c r="AB18" i="11" a="1"/>
  <c r="AB18" i="11" s="1"/>
  <c r="R16" i="11" a="1"/>
  <c r="R16" i="11" s="1"/>
  <c r="D18" i="11" a="1"/>
  <c r="D18" i="11" s="1"/>
  <c r="AJ17" i="11" a="1"/>
  <c r="AJ17" i="11" s="1"/>
  <c r="AA18" i="11" a="1"/>
  <c r="AA18" i="11" s="1"/>
  <c r="AD16" i="11" a="1"/>
  <c r="AD16" i="11" s="1"/>
  <c r="AE18" i="11" a="1"/>
  <c r="AE18" i="11" s="1"/>
  <c r="L16" i="11" a="1"/>
  <c r="L16" i="11" s="1"/>
  <c r="J15" i="11" a="1"/>
  <c r="J15" i="11" s="1"/>
  <c r="M15" i="11" a="1"/>
  <c r="M15" i="11" s="1"/>
  <c r="AH16" i="11" a="1"/>
  <c r="AH16" i="11" s="1"/>
  <c r="AN17" i="11" a="1"/>
  <c r="AN17" i="11" s="1"/>
  <c r="AM15" i="11" a="1"/>
  <c r="AM15" i="11" s="1"/>
  <c r="J16" i="11" a="1"/>
  <c r="J16" i="11" s="1"/>
  <c r="M20" i="11" a="1"/>
  <c r="M20" i="11" s="1"/>
  <c r="W20" i="11" a="1"/>
  <c r="W20" i="11" s="1"/>
  <c r="W18" i="11" a="1"/>
  <c r="W18" i="11" s="1"/>
  <c r="C15" i="11" a="1"/>
  <c r="C15" i="11" s="1"/>
  <c r="AO15" i="11" s="1"/>
  <c r="D17" i="11" a="1"/>
  <c r="D17" i="11" s="1"/>
  <c r="D15" i="11" a="1"/>
  <c r="D15" i="11" s="1"/>
  <c r="E20" i="11" a="1"/>
  <c r="E20" i="11" s="1"/>
  <c r="F20" i="11" a="1"/>
  <c r="F20" i="11" s="1"/>
  <c r="W15" i="11" a="1"/>
  <c r="W15" i="11" s="1"/>
  <c r="Z17" i="11" a="1"/>
  <c r="Z17" i="11" s="1"/>
  <c r="AC18" i="11" a="1"/>
  <c r="AC18" i="11" s="1"/>
  <c r="AD17" i="11" a="1"/>
  <c r="AD17" i="11" s="1"/>
  <c r="J18" i="11" a="1"/>
  <c r="J18" i="11" s="1"/>
  <c r="AG16" i="11" a="1"/>
  <c r="AG16" i="11" s="1"/>
  <c r="C17" i="11" a="1"/>
  <c r="C17" i="11" s="1"/>
  <c r="AO17" i="11" s="1"/>
  <c r="AF4" i="11" a="1"/>
  <c r="AF4" i="11" s="1"/>
  <c r="AI5" i="11" a="1"/>
  <c r="AI5" i="11" s="1"/>
  <c r="AF6" i="11" a="1"/>
  <c r="AF6" i="11" s="1"/>
  <c r="AE3" i="11" a="1"/>
  <c r="AE3" i="11" s="1"/>
  <c r="AM3" i="11" a="1"/>
  <c r="AM3" i="11" s="1"/>
  <c r="O3" i="11" a="1"/>
  <c r="O3" i="11" s="1"/>
  <c r="P3" i="11" a="1"/>
  <c r="P3" i="11" s="1"/>
  <c r="L8" i="11" a="1"/>
  <c r="L8" i="11" s="1"/>
  <c r="AD6" i="11" a="1"/>
  <c r="AD6" i="11" s="1"/>
  <c r="AH4" i="11" a="1"/>
  <c r="AH4" i="11" s="1"/>
  <c r="AD3" i="11" a="1"/>
  <c r="AD3" i="11" s="1"/>
  <c r="Z6" i="11" a="1"/>
  <c r="Z6" i="11" s="1"/>
  <c r="X5" i="11" a="1"/>
  <c r="X5" i="11" s="1"/>
  <c r="Z4" i="11" a="1"/>
  <c r="Z4" i="11" s="1"/>
  <c r="N3" i="11" a="1"/>
  <c r="N3" i="11" s="1"/>
  <c r="X8" i="11" a="1"/>
  <c r="X8" i="11" s="1"/>
  <c r="H5" i="11" a="1"/>
  <c r="H5" i="11" s="1"/>
  <c r="D4" i="11" a="1"/>
  <c r="D4" i="11" s="1"/>
  <c r="H6" i="11" a="1"/>
  <c r="H6" i="11" s="1"/>
  <c r="L4" i="11" a="1"/>
  <c r="L4" i="11" s="1"/>
  <c r="AG6" i="11" a="1"/>
  <c r="AG6" i="11" s="1"/>
  <c r="AG8" i="11" a="1"/>
  <c r="AG8" i="11" s="1"/>
  <c r="AG4" i="11" a="1"/>
  <c r="AG4" i="11" s="1"/>
  <c r="AC6" i="11" a="1"/>
  <c r="AC6" i="11" s="1"/>
  <c r="AC8" i="11" a="1"/>
  <c r="AC8" i="11" s="1"/>
  <c r="Y8" i="11" a="1"/>
  <c r="Y8" i="11" s="1"/>
  <c r="U6" i="11" a="1"/>
  <c r="U6" i="11" s="1"/>
  <c r="Q8" i="11" a="1"/>
  <c r="Q8" i="11" s="1"/>
  <c r="M3" i="11" a="1"/>
  <c r="M3" i="11" s="1"/>
  <c r="U5" i="11" a="1"/>
  <c r="U5" i="11" s="1"/>
  <c r="E4" i="11" a="1"/>
  <c r="E4" i="11" s="1"/>
  <c r="I3" i="11" a="1"/>
  <c r="I3" i="11" s="1"/>
  <c r="AJ8" i="11" a="1"/>
  <c r="AJ8" i="11" s="1"/>
  <c r="AJ4" i="11" a="1"/>
  <c r="AJ4" i="11" s="1"/>
  <c r="P6" i="11" a="1"/>
  <c r="P6" i="11" s="1"/>
  <c r="H4" i="11" a="1"/>
  <c r="H4" i="11" s="1"/>
  <c r="J6" i="11" a="1"/>
  <c r="J6" i="11" s="1"/>
  <c r="D6" i="11" a="1"/>
  <c r="D6" i="11" s="1"/>
  <c r="AG5" i="11" a="1"/>
  <c r="AG5" i="11" s="1"/>
  <c r="U3" i="11" a="1"/>
  <c r="U3" i="11" s="1"/>
  <c r="Q5" i="11" a="1"/>
  <c r="Q5" i="11" s="1"/>
  <c r="M8" i="11" a="1"/>
  <c r="M8" i="11" s="1"/>
  <c r="M4" i="11" a="1"/>
  <c r="M4" i="11" s="1"/>
  <c r="M5" i="11" a="1"/>
  <c r="M5" i="11" s="1"/>
  <c r="I6" i="11" a="1"/>
  <c r="I6" i="11" s="1"/>
  <c r="I4" i="11" a="1"/>
  <c r="I4" i="11" s="1"/>
  <c r="AN3" i="11" a="1"/>
  <c r="AN3" i="11" s="1"/>
  <c r="L6" i="11" a="1"/>
  <c r="L6" i="11" s="1"/>
  <c r="AN5" i="11" a="1"/>
  <c r="AN5" i="11" s="1"/>
  <c r="AL3" i="11" a="1"/>
  <c r="AL3" i="11" s="1"/>
  <c r="J4" i="11" a="1"/>
  <c r="J4" i="11" s="1"/>
  <c r="K4" i="11" a="1"/>
  <c r="K4" i="11" s="1"/>
  <c r="K6" i="11" a="1"/>
  <c r="K6" i="11" s="1"/>
  <c r="F6" i="11" a="1"/>
  <c r="F6" i="11" s="1"/>
  <c r="H8" i="11" a="1"/>
  <c r="H8" i="11" s="1"/>
  <c r="J3" i="11" a="1"/>
  <c r="J3" i="11" s="1"/>
  <c r="AC4" i="11" a="1"/>
  <c r="AC4" i="11" s="1"/>
  <c r="U8" i="11" a="1"/>
  <c r="U8" i="11" s="1"/>
  <c r="Q6" i="11" a="1"/>
  <c r="Q6" i="11" s="1"/>
  <c r="I5" i="11" a="1"/>
  <c r="I5" i="11" s="1"/>
  <c r="E6" i="11" a="1"/>
  <c r="E6" i="11" s="1"/>
  <c r="Q4" i="11" a="1"/>
  <c r="Q4" i="11" s="1"/>
  <c r="AN4" i="11" a="1"/>
  <c r="AN4" i="11" s="1"/>
  <c r="AN6" i="11" a="1"/>
  <c r="AN6" i="11" s="1"/>
  <c r="J5" i="11" a="1"/>
  <c r="J5" i="11" s="1"/>
  <c r="Y3" i="11" a="1"/>
  <c r="Y3" i="11" s="1"/>
  <c r="U4" i="11" a="1"/>
  <c r="U4" i="11" s="1"/>
  <c r="Y5" i="11" a="1"/>
  <c r="Y5" i="11" s="1"/>
  <c r="AN8" i="11" a="1"/>
  <c r="AN8" i="11" s="1"/>
  <c r="AJ3" i="11" a="1"/>
  <c r="AJ3" i="11" s="1"/>
  <c r="Y4" i="11" a="1"/>
  <c r="Y4" i="11" s="1"/>
  <c r="Q3" i="11" a="1"/>
  <c r="Q3" i="11" s="1"/>
  <c r="W5" i="11" a="1"/>
  <c r="W5" i="11" s="1"/>
  <c r="W4" i="11" a="1"/>
  <c r="W4" i="11" s="1"/>
  <c r="C3" i="11" a="1"/>
  <c r="C3" i="11" s="1"/>
  <c r="AO3" i="11" s="1"/>
  <c r="E3" i="11" a="1"/>
  <c r="E3" i="11" s="1"/>
  <c r="F5" i="11" a="1"/>
  <c r="F5" i="11" s="1"/>
  <c r="G5" i="11" a="1"/>
  <c r="G5" i="11" s="1"/>
  <c r="AF5" i="11" a="1"/>
  <c r="AF5" i="11" s="1"/>
  <c r="R3" i="11" a="1"/>
  <c r="R3" i="11" s="1"/>
  <c r="V4" i="11" a="1"/>
  <c r="V4" i="11" s="1"/>
  <c r="N5" i="11" a="1"/>
  <c r="N5" i="11" s="1"/>
  <c r="AH6" i="11" a="1"/>
  <c r="AH6" i="11" s="1"/>
  <c r="V5" i="11" a="1"/>
  <c r="V5" i="11" s="1"/>
  <c r="Z8" i="11" a="1"/>
  <c r="Z8" i="11" s="1"/>
  <c r="AA4" i="11" a="1"/>
  <c r="AA4" i="11" s="1"/>
  <c r="W6" i="11" a="1"/>
  <c r="W6" i="11" s="1"/>
  <c r="AH8" i="11" a="1"/>
  <c r="AH8" i="11" s="1"/>
  <c r="AC3" i="11" a="1"/>
  <c r="AC3" i="11" s="1"/>
  <c r="Y6" i="11" a="1"/>
  <c r="Y6" i="11" s="1"/>
  <c r="AC5" i="11" a="1"/>
  <c r="AC5" i="11" s="1"/>
  <c r="W8" i="11" a="1"/>
  <c r="W8" i="11" s="1"/>
  <c r="C33" i="11" a="1"/>
  <c r="C33" i="11" s="1"/>
  <c r="AO33" i="11" s="1"/>
  <c r="C21" i="11" a="1"/>
  <c r="C21" i="11" s="1"/>
  <c r="AO21" i="11" s="1"/>
  <c r="C23" i="11" a="1"/>
  <c r="C23" i="11" s="1"/>
  <c r="AO23" i="11" s="1"/>
  <c r="C35" i="11" a="1"/>
  <c r="C35" i="11" s="1"/>
  <c r="AO35" i="11" s="1"/>
  <c r="C9" i="11" a="1"/>
  <c r="C9" i="11" s="1"/>
  <c r="AO9" i="11" s="1"/>
  <c r="D33" i="11" a="1"/>
  <c r="D33" i="11" s="1"/>
  <c r="D21" i="11" a="1"/>
  <c r="D21" i="11" s="1"/>
  <c r="D23" i="11" a="1"/>
  <c r="D23" i="11" s="1"/>
  <c r="D11" i="11" a="1"/>
  <c r="D11" i="11" s="1"/>
  <c r="E23" i="11" a="1"/>
  <c r="E23" i="11" s="1"/>
  <c r="E21" i="11" a="1"/>
  <c r="E21" i="11" s="1"/>
  <c r="E38" i="11" a="1"/>
  <c r="E38" i="11" s="1"/>
  <c r="F38" i="11" a="1"/>
  <c r="F38" i="11" s="1"/>
  <c r="F33" i="11" a="1"/>
  <c r="F33" i="11" s="1"/>
  <c r="AE6" i="11" a="1"/>
  <c r="AE6" i="11" s="1"/>
  <c r="X6" i="11" a="1"/>
  <c r="X6" i="11" s="1"/>
  <c r="T8" i="11" a="1"/>
  <c r="T8" i="11" s="1"/>
  <c r="AL4" i="11" a="1"/>
  <c r="AL4" i="11" s="1"/>
  <c r="AH3" i="11" a="1"/>
  <c r="AH3" i="11" s="1"/>
  <c r="AM16" i="11" a="1"/>
  <c r="AM16" i="11" s="1"/>
  <c r="G15" i="11" a="1"/>
  <c r="G15" i="11" s="1"/>
  <c r="G8" i="11" a="1"/>
  <c r="G8" i="11" s="1"/>
  <c r="G17" i="11" a="1"/>
  <c r="G17" i="11" s="1"/>
  <c r="G41" i="11" a="1"/>
  <c r="G41" i="11" s="1"/>
  <c r="F14" i="11" a="1"/>
  <c r="F14" i="11" s="1"/>
  <c r="F17" i="11" a="1"/>
  <c r="F17" i="11" s="1"/>
  <c r="F44" i="11" a="1"/>
  <c r="F44" i="11" s="1"/>
  <c r="F27" i="11" a="1"/>
  <c r="F27" i="11" s="1"/>
  <c r="E32" i="11" a="1"/>
  <c r="E32" i="11" s="1"/>
  <c r="E15" i="11" a="1"/>
  <c r="E15" i="11" s="1"/>
  <c r="D14" i="11" a="1"/>
  <c r="D14" i="11" s="1"/>
  <c r="D3" i="11" a="1"/>
  <c r="D3" i="11" s="1"/>
  <c r="D5" i="11" a="1"/>
  <c r="D5" i="11" s="1"/>
  <c r="W30" i="11" a="1"/>
  <c r="W30" i="11" s="1"/>
  <c r="W16" i="11" a="1"/>
  <c r="W16" i="11" s="1"/>
  <c r="AC32" i="11" a="1"/>
  <c r="AC32" i="11" s="1"/>
  <c r="G33" i="11" a="1"/>
  <c r="G33" i="11" s="1"/>
  <c r="G9" i="11" a="1"/>
  <c r="G9" i="11" s="1"/>
  <c r="G26" i="11" a="1"/>
  <c r="G26" i="11" s="1"/>
  <c r="G23" i="11" a="1"/>
  <c r="G23" i="11" s="1"/>
  <c r="AI3" i="11" a="1"/>
  <c r="AI3" i="11" s="1"/>
  <c r="Z5" i="11" a="1"/>
  <c r="Z5" i="11" s="1"/>
  <c r="R6" i="11" a="1"/>
  <c r="R6" i="11" s="1"/>
  <c r="T4" i="11" a="1"/>
  <c r="T4" i="11" s="1"/>
  <c r="X3" i="11" a="1"/>
  <c r="X3" i="11" s="1"/>
  <c r="AF3" i="11" a="1"/>
  <c r="AF3" i="11" s="1"/>
  <c r="G20" i="11" a="1"/>
  <c r="G20" i="11" s="1"/>
  <c r="G29" i="11" a="1"/>
  <c r="G29" i="11" s="1"/>
  <c r="G21" i="11" a="1"/>
  <c r="G21" i="11" s="1"/>
  <c r="F3" i="11" a="1"/>
  <c r="F3" i="11" s="1"/>
  <c r="F35" i="11" a="1"/>
  <c r="F35" i="11" s="1"/>
  <c r="F15" i="11" a="1"/>
  <c r="F15" i="11" s="1"/>
  <c r="F26" i="11" a="1"/>
  <c r="F26" i="11" s="1"/>
  <c r="F29" i="11" a="1"/>
  <c r="F29" i="11" s="1"/>
  <c r="E9" i="11" a="1"/>
  <c r="E9" i="11" s="1"/>
  <c r="E44" i="11" a="1"/>
  <c r="E44" i="11" s="1"/>
  <c r="E35" i="11" a="1"/>
  <c r="E35" i="11" s="1"/>
  <c r="D9" i="11" a="1"/>
  <c r="D9" i="11" s="1"/>
  <c r="D35" i="11" a="1"/>
  <c r="D35" i="11" s="1"/>
  <c r="C11" i="11" a="1"/>
  <c r="C11" i="11" s="1"/>
  <c r="AO11" i="11" s="1"/>
  <c r="F4" i="11" a="1"/>
  <c r="F4" i="11" s="1"/>
  <c r="J8" i="11" a="1"/>
  <c r="J8" i="11" s="1"/>
  <c r="J28" i="11" a="1"/>
  <c r="J28" i="11" s="1"/>
  <c r="U15" i="11" a="1"/>
  <c r="U15" i="11" s="1"/>
  <c r="T5" i="11" a="1"/>
  <c r="T5" i="11" s="1"/>
  <c r="AB5" i="11" a="1"/>
  <c r="AB5" i="11" s="1"/>
  <c r="G11" i="11" a="1"/>
  <c r="G11" i="11" s="1"/>
  <c r="G14" i="11" a="1"/>
  <c r="G14" i="11" s="1"/>
  <c r="G35" i="11" a="1"/>
  <c r="G35" i="11" s="1"/>
  <c r="F11" i="11" a="1"/>
  <c r="F11" i="11" s="1"/>
  <c r="F8" i="11" a="1"/>
  <c r="F8" i="11" s="1"/>
  <c r="F21" i="11" a="1"/>
  <c r="F21" i="11" s="1"/>
  <c r="F41" i="11" a="1"/>
  <c r="F41" i="11" s="1"/>
  <c r="E14" i="11" a="1"/>
  <c r="E14" i="11" s="1"/>
  <c r="E27" i="11" a="1"/>
  <c r="E27" i="11" s="1"/>
  <c r="E41" i="11" a="1"/>
  <c r="E41" i="11" s="1"/>
  <c r="E39" i="11" a="1"/>
  <c r="E39" i="11" s="1"/>
  <c r="E17" i="11" a="1"/>
  <c r="E17" i="11" s="1"/>
  <c r="D44" i="11" a="1"/>
  <c r="D44" i="11" s="1"/>
  <c r="D20" i="11" a="1"/>
  <c r="D20" i="11" s="1"/>
  <c r="D26" i="11" a="1"/>
  <c r="D26" i="11" s="1"/>
  <c r="D41" i="11" a="1"/>
  <c r="D41" i="11" s="1"/>
  <c r="C5" i="11" a="1"/>
  <c r="C5" i="11" s="1"/>
  <c r="C44" i="11" a="1"/>
  <c r="C44" i="11" s="1"/>
  <c r="W17" i="11" a="1"/>
  <c r="W17" i="11" s="1"/>
  <c r="W3" i="11" a="1"/>
  <c r="W3" i="11" s="1"/>
  <c r="W28" i="11" a="1"/>
  <c r="W28" i="11" s="1"/>
  <c r="AI32" i="11" a="1"/>
  <c r="AI32" i="11" s="1"/>
  <c r="U42" i="11" a="1"/>
  <c r="U42" i="11" s="1"/>
  <c r="AG20" i="11" a="1"/>
  <c r="AG20" i="11" s="1"/>
  <c r="AG3" i="11" a="1"/>
  <c r="AG3" i="11" s="1"/>
  <c r="Q15" i="11" a="1"/>
  <c r="Q15" i="11" s="1"/>
  <c r="Q18" i="11" a="1"/>
  <c r="Q18" i="11" s="1"/>
  <c r="U7" i="1"/>
  <c r="AA35" i="1"/>
  <c r="W39" i="1"/>
  <c r="U39" i="1" s="1"/>
  <c r="X5" i="1"/>
  <c r="AC35" i="1"/>
  <c r="AA16" i="1"/>
  <c r="AD12" i="1"/>
  <c r="AD16" i="1"/>
  <c r="AD20" i="1"/>
  <c r="W5" i="1"/>
  <c r="AD5" i="1"/>
  <c r="W12" i="1"/>
  <c r="W16" i="1"/>
  <c r="U16" i="1" s="1"/>
  <c r="W20" i="1"/>
  <c r="V35" i="1"/>
  <c r="V5" i="1"/>
  <c r="AD31" i="1"/>
  <c r="W35" i="1"/>
  <c r="U35" i="1" s="1"/>
  <c r="AA39" i="1"/>
  <c r="AC39" i="1"/>
  <c r="AA20" i="1"/>
  <c r="AA12" i="1"/>
  <c r="O44" i="11" a="1"/>
  <c r="O44" i="11" s="1"/>
  <c r="H39" i="11" a="1"/>
  <c r="H39" i="11" s="1"/>
  <c r="T39" i="11" a="1"/>
  <c r="T39" i="11" s="1"/>
  <c r="AD39" i="11" a="1"/>
  <c r="AD39" i="11" s="1"/>
  <c r="AN39" i="11" a="1"/>
  <c r="AN39" i="11" s="1"/>
  <c r="L40" i="11" a="1"/>
  <c r="L40" i="11" s="1"/>
  <c r="V40" i="11" a="1"/>
  <c r="V40" i="11" s="1"/>
  <c r="AF40" i="11" a="1"/>
  <c r="AF40" i="11" s="1"/>
  <c r="H41" i="11" a="1"/>
  <c r="H41" i="11" s="1"/>
  <c r="T41" i="11" a="1"/>
  <c r="T41" i="11" s="1"/>
  <c r="AD41" i="11" a="1"/>
  <c r="AD41" i="11" s="1"/>
  <c r="AN41" i="11" a="1"/>
  <c r="AN41" i="11" s="1"/>
  <c r="L42" i="11" a="1"/>
  <c r="L42" i="11" s="1"/>
  <c r="T42" i="11" a="1"/>
  <c r="T42" i="11" s="1"/>
  <c r="AB42" i="11" a="1"/>
  <c r="AB42" i="11" s="1"/>
  <c r="AJ42" i="11" a="1"/>
  <c r="AJ42" i="11" s="1"/>
  <c r="Q44" i="11" a="1"/>
  <c r="Q44" i="11" s="1"/>
  <c r="AL44" i="11" a="1"/>
  <c r="AL44" i="11" s="1"/>
  <c r="Z44" i="11" a="1"/>
  <c r="Z44" i="11" s="1"/>
  <c r="R44" i="11" a="1"/>
  <c r="R44" i="11" s="1"/>
  <c r="AK40" i="11" a="1"/>
  <c r="AK40" i="11" s="1"/>
  <c r="Y42" i="11" a="1"/>
  <c r="Y42" i="11" s="1"/>
  <c r="AH44" i="11" a="1"/>
  <c r="AH44" i="11" s="1"/>
  <c r="AI39" i="11" a="1"/>
  <c r="AI39" i="11" s="1"/>
  <c r="AE39" i="11" a="1"/>
  <c r="AE39" i="11" s="1"/>
  <c r="Y44" i="11" a="1"/>
  <c r="Y44" i="11" s="1"/>
  <c r="AM41" i="11" a="1"/>
  <c r="AM41" i="11" s="1"/>
  <c r="AE41" i="11" a="1"/>
  <c r="AE41" i="11" s="1"/>
  <c r="R39" i="11" a="1"/>
  <c r="R39" i="11" s="1"/>
  <c r="AA39" i="11" a="1"/>
  <c r="AA39" i="11" s="1"/>
  <c r="K39" i="11" a="1"/>
  <c r="K39" i="11" s="1"/>
  <c r="L39" i="11" a="1"/>
  <c r="L39" i="11" s="1"/>
  <c r="V39" i="11" a="1"/>
  <c r="V39" i="11" s="1"/>
  <c r="AF39" i="11" a="1"/>
  <c r="AF39" i="11" s="1"/>
  <c r="D40" i="11" a="1"/>
  <c r="D40" i="11" s="1"/>
  <c r="N40" i="11" a="1"/>
  <c r="N40" i="11" s="1"/>
  <c r="X40" i="11" a="1"/>
  <c r="X40" i="11" s="1"/>
  <c r="AJ40" i="11" a="1"/>
  <c r="AJ40" i="11" s="1"/>
  <c r="L41" i="11" a="1"/>
  <c r="L41" i="11" s="1"/>
  <c r="V41" i="11" a="1"/>
  <c r="V41" i="11" s="1"/>
  <c r="AF41" i="11" a="1"/>
  <c r="AF41" i="11" s="1"/>
  <c r="D42" i="11" a="1"/>
  <c r="D42" i="11" s="1"/>
  <c r="N42" i="11" a="1"/>
  <c r="N42" i="11" s="1"/>
  <c r="V42" i="11" a="1"/>
  <c r="V42" i="11" s="1"/>
  <c r="AD42" i="11" a="1"/>
  <c r="AD42" i="11" s="1"/>
  <c r="AL42" i="11" a="1"/>
  <c r="AL42" i="11" s="1"/>
  <c r="I44" i="11" a="1"/>
  <c r="I44" i="11" s="1"/>
  <c r="G40" i="11" a="1"/>
  <c r="G40" i="11" s="1"/>
  <c r="V44" i="11" a="1"/>
  <c r="V44" i="11" s="1"/>
  <c r="J44" i="11" a="1"/>
  <c r="J44" i="11" s="1"/>
  <c r="AE44" i="11" a="1"/>
  <c r="AE44" i="11" s="1"/>
  <c r="AB44" i="11" a="1"/>
  <c r="AB44" i="11" s="1"/>
  <c r="AK39" i="11" a="1"/>
  <c r="AK39" i="11" s="1"/>
  <c r="Y39" i="11" a="1"/>
  <c r="Y39" i="11" s="1"/>
  <c r="AM39" i="11" a="1"/>
  <c r="AM39" i="11" s="1"/>
  <c r="AG40" i="11" a="1"/>
  <c r="AG40" i="11" s="1"/>
  <c r="AC42" i="11" a="1"/>
  <c r="AC42" i="11" s="1"/>
  <c r="N44" i="11" a="1"/>
  <c r="N44" i="11" s="1"/>
  <c r="AI41" i="11" a="1"/>
  <c r="AI41" i="11" s="1"/>
  <c r="Y40" i="11" a="1"/>
  <c r="Y40" i="11" s="1"/>
  <c r="K40" i="11" a="1"/>
  <c r="K40" i="11" s="1"/>
  <c r="K41" i="11" a="1"/>
  <c r="K41" i="11" s="1"/>
  <c r="I41" i="11" a="1"/>
  <c r="I41" i="11" s="1"/>
  <c r="N39" i="11" a="1"/>
  <c r="N39" i="11" s="1"/>
  <c r="X39" i="11" a="1"/>
  <c r="X39" i="11" s="1"/>
  <c r="AJ39" i="11" a="1"/>
  <c r="AJ39" i="11" s="1"/>
  <c r="F40" i="11" a="1"/>
  <c r="F40" i="11" s="1"/>
  <c r="P40" i="11" a="1"/>
  <c r="P40" i="11" s="1"/>
  <c r="AB40" i="11" a="1"/>
  <c r="AB40" i="11" s="1"/>
  <c r="AL40" i="11" a="1"/>
  <c r="AL40" i="11" s="1"/>
  <c r="N41" i="11" a="1"/>
  <c r="N41" i="11" s="1"/>
  <c r="X41" i="11" a="1"/>
  <c r="X41" i="11" s="1"/>
  <c r="AJ41" i="11" a="1"/>
  <c r="AJ41" i="11" s="1"/>
  <c r="F42" i="11" a="1"/>
  <c r="F42" i="11" s="1"/>
  <c r="P42" i="11" a="1"/>
  <c r="P42" i="11" s="1"/>
  <c r="X42" i="11" a="1"/>
  <c r="X42" i="11" s="1"/>
  <c r="AF42" i="11" a="1"/>
  <c r="AF42" i="11" s="1"/>
  <c r="AN42" i="11" a="1"/>
  <c r="AN42" i="11" s="1"/>
  <c r="AA44" i="11" a="1"/>
  <c r="AA44" i="11" s="1"/>
  <c r="P44" i="11" a="1"/>
  <c r="P44" i="11" s="1"/>
  <c r="AJ44" i="11" a="1"/>
  <c r="AJ44" i="11" s="1"/>
  <c r="AM44" i="11" a="1"/>
  <c r="AM44" i="11" s="1"/>
  <c r="AC39" i="11" a="1"/>
  <c r="AC39" i="11" s="1"/>
  <c r="U41" i="11" a="1"/>
  <c r="U41" i="11" s="1"/>
  <c r="AK44" i="11" a="1"/>
  <c r="AK44" i="11" s="1"/>
  <c r="AG41" i="11" a="1"/>
  <c r="AG41" i="11" s="1"/>
  <c r="AC44" i="11" a="1"/>
  <c r="AC44" i="11" s="1"/>
  <c r="X44" i="11" a="1"/>
  <c r="X44" i="11" s="1"/>
  <c r="AG42" i="11" a="1"/>
  <c r="AG42" i="11" s="1"/>
  <c r="Z41" i="11" a="1"/>
  <c r="Z41" i="11" s="1"/>
  <c r="AE28" i="11" a="1"/>
  <c r="AE28" i="11" s="1"/>
  <c r="AE30" i="11" a="1"/>
  <c r="AE30" i="11" s="1"/>
  <c r="AA32" i="11" a="1"/>
  <c r="AA32" i="11" s="1"/>
  <c r="S28" i="11" a="1"/>
  <c r="S28" i="11" s="1"/>
  <c r="O28" i="11" a="1"/>
  <c r="O28" i="11" s="1"/>
  <c r="K29" i="11" a="1"/>
  <c r="K29" i="11" s="1"/>
  <c r="J27" i="11" a="1"/>
  <c r="J27" i="11" s="1"/>
  <c r="R27" i="11" a="1"/>
  <c r="R27" i="11" s="1"/>
  <c r="Z27" i="11" a="1"/>
  <c r="Z27" i="11" s="1"/>
  <c r="AH27" i="11" a="1"/>
  <c r="AH27" i="11" s="1"/>
  <c r="D28" i="11" a="1"/>
  <c r="D28" i="11" s="1"/>
  <c r="N28" i="11" a="1"/>
  <c r="N28" i="11" s="1"/>
  <c r="V28" i="11" a="1"/>
  <c r="V28" i="11" s="1"/>
  <c r="AD28" i="11" a="1"/>
  <c r="AD28" i="11" s="1"/>
  <c r="AL28" i="11" a="1"/>
  <c r="AL28" i="11" s="1"/>
  <c r="L29" i="11" a="1"/>
  <c r="L29" i="11" s="1"/>
  <c r="T29" i="11" a="1"/>
  <c r="T29" i="11" s="1"/>
  <c r="AB29" i="11" a="1"/>
  <c r="AB29" i="11" s="1"/>
  <c r="AJ29" i="11" a="1"/>
  <c r="AJ29" i="11" s="1"/>
  <c r="F30" i="11" a="1"/>
  <c r="F30" i="11" s="1"/>
  <c r="AB30" i="11" a="1"/>
  <c r="AB30" i="11" s="1"/>
  <c r="J32" i="11" a="1"/>
  <c r="J32" i="11" s="1"/>
  <c r="Z32" i="11" a="1"/>
  <c r="Z32" i="11" s="1"/>
  <c r="G28" i="11" a="1"/>
  <c r="G28" i="11" s="1"/>
  <c r="AN32" i="11" a="1"/>
  <c r="AN32" i="11" s="1"/>
  <c r="AB32" i="11" a="1"/>
  <c r="AB32" i="11" s="1"/>
  <c r="AI30" i="11" a="1"/>
  <c r="AI30" i="11" s="1"/>
  <c r="AE29" i="11" a="1"/>
  <c r="AE29" i="11" s="1"/>
  <c r="AE32" i="11" a="1"/>
  <c r="AE32" i="11" s="1"/>
  <c r="AA27" i="11" a="1"/>
  <c r="AA27" i="11" s="1"/>
  <c r="S29" i="11" a="1"/>
  <c r="S29" i="11" s="1"/>
  <c r="S30" i="11" a="1"/>
  <c r="S30" i="11" s="1"/>
  <c r="O29" i="11" a="1"/>
  <c r="O29" i="11" s="1"/>
  <c r="I29" i="11" a="1"/>
  <c r="I29" i="11" s="1"/>
  <c r="L27" i="11" a="1"/>
  <c r="L27" i="11" s="1"/>
  <c r="T27" i="11" a="1"/>
  <c r="T27" i="11" s="1"/>
  <c r="AB27" i="11" a="1"/>
  <c r="AB27" i="11" s="1"/>
  <c r="AJ27" i="11" a="1"/>
  <c r="AJ27" i="11" s="1"/>
  <c r="F28" i="11" a="1"/>
  <c r="F28" i="11" s="1"/>
  <c r="P28" i="11" a="1"/>
  <c r="P28" i="11" s="1"/>
  <c r="X28" i="11" a="1"/>
  <c r="X28" i="11" s="1"/>
  <c r="AF28" i="11" a="1"/>
  <c r="AF28" i="11" s="1"/>
  <c r="AN28" i="11" a="1"/>
  <c r="AN28" i="11" s="1"/>
  <c r="N29" i="11" a="1"/>
  <c r="N29" i="11" s="1"/>
  <c r="V29" i="11" a="1"/>
  <c r="V29" i="11" s="1"/>
  <c r="AD29" i="11" a="1"/>
  <c r="AD29" i="11" s="1"/>
  <c r="AL29" i="11" a="1"/>
  <c r="AL29" i="11" s="1"/>
  <c r="H30" i="11" a="1"/>
  <c r="H30" i="11" s="1"/>
  <c r="P30" i="11" a="1"/>
  <c r="P30" i="11" s="1"/>
  <c r="AF30" i="11" a="1"/>
  <c r="AF30" i="11" s="1"/>
  <c r="N32" i="11" a="1"/>
  <c r="N32" i="11" s="1"/>
  <c r="AD32" i="11" a="1"/>
  <c r="AD32" i="11" s="1"/>
  <c r="AI28" i="11" a="1"/>
  <c r="AI28" i="11" s="1"/>
  <c r="AA28" i="11" a="1"/>
  <c r="AA28" i="11" s="1"/>
  <c r="S32" i="11" a="1"/>
  <c r="S32" i="11" s="1"/>
  <c r="O30" i="11" a="1"/>
  <c r="O30" i="11" s="1"/>
  <c r="N27" i="11" a="1"/>
  <c r="N27" i="11" s="1"/>
  <c r="V27" i="11" a="1"/>
  <c r="V27" i="11" s="1"/>
  <c r="AD27" i="11" a="1"/>
  <c r="AD27" i="11" s="1"/>
  <c r="AL27" i="11" a="1"/>
  <c r="AL27" i="11" s="1"/>
  <c r="H28" i="11" a="1"/>
  <c r="H28" i="11" s="1"/>
  <c r="R28" i="11" a="1"/>
  <c r="R28" i="11" s="1"/>
  <c r="Z28" i="11" a="1"/>
  <c r="Z28" i="11" s="1"/>
  <c r="AH28" i="11" a="1"/>
  <c r="AH28" i="11" s="1"/>
  <c r="H29" i="11" a="1"/>
  <c r="H29" i="11" s="1"/>
  <c r="P29" i="11" a="1"/>
  <c r="P29" i="11" s="1"/>
  <c r="X29" i="11" a="1"/>
  <c r="X29" i="11" s="1"/>
  <c r="AF29" i="11" a="1"/>
  <c r="AF29" i="11" s="1"/>
  <c r="AN29" i="11" a="1"/>
  <c r="AN29" i="11" s="1"/>
  <c r="L30" i="11" a="1"/>
  <c r="L30" i="11" s="1"/>
  <c r="T30" i="11" a="1"/>
  <c r="T30" i="11" s="1"/>
  <c r="AJ30" i="11" a="1"/>
  <c r="AJ30" i="11" s="1"/>
  <c r="R32" i="11" a="1"/>
  <c r="R32" i="11" s="1"/>
  <c r="AH32" i="11" a="1"/>
  <c r="AH32" i="11" s="1"/>
  <c r="AK17" i="11" a="1"/>
  <c r="AK17" i="11" s="1"/>
  <c r="AK20" i="11" a="1"/>
  <c r="AK20" i="11" s="1"/>
  <c r="AI17" i="11" a="1"/>
  <c r="AI17" i="11" s="1"/>
  <c r="AE20" i="11" a="1"/>
  <c r="AE20" i="11" s="1"/>
  <c r="AA17" i="11" a="1"/>
  <c r="AA17" i="11" s="1"/>
  <c r="S20" i="11" a="1"/>
  <c r="S20" i="11" s="1"/>
  <c r="AJ15" i="11" a="1"/>
  <c r="AJ15" i="11" s="1"/>
  <c r="X16" i="11" a="1"/>
  <c r="X16" i="11" s="1"/>
  <c r="AB20" i="11" a="1"/>
  <c r="AB20" i="11" s="1"/>
  <c r="AN16" i="11" a="1"/>
  <c r="AN16" i="11" s="1"/>
  <c r="V18" i="11" a="1"/>
  <c r="V18" i="11" s="1"/>
  <c r="AB16" i="11" a="1"/>
  <c r="AB16" i="11" s="1"/>
  <c r="AK16" i="11" a="1"/>
  <c r="AK16" i="11" s="1"/>
  <c r="AI20" i="11" a="1"/>
  <c r="AI20" i="11" s="1"/>
  <c r="AE16" i="11" a="1"/>
  <c r="AE16" i="11" s="1"/>
  <c r="S16" i="11" a="1"/>
  <c r="S16" i="11" s="1"/>
  <c r="O20" i="11" a="1"/>
  <c r="O20" i="11" s="1"/>
  <c r="K17" i="11" a="1"/>
  <c r="K17" i="11" s="1"/>
  <c r="L17" i="11" a="1"/>
  <c r="L17" i="11" s="1"/>
  <c r="AB15" i="11" a="1"/>
  <c r="AB15" i="11" s="1"/>
  <c r="AH18" i="11" a="1"/>
  <c r="AH18" i="11" s="1"/>
  <c r="L15" i="11" a="1"/>
  <c r="L15" i="11" s="1"/>
  <c r="AH20" i="11" a="1"/>
  <c r="AH20" i="11" s="1"/>
  <c r="AJ16" i="11" a="1"/>
  <c r="AJ16" i="11" s="1"/>
  <c r="AF20" i="11" a="1"/>
  <c r="AF20" i="11" s="1"/>
  <c r="H16" i="11" a="1"/>
  <c r="H16" i="11" s="1"/>
  <c r="AI16" i="11" a="1"/>
  <c r="AI16" i="11" s="1"/>
  <c r="AE17" i="11" a="1"/>
  <c r="AE17" i="11" s="1"/>
  <c r="AA20" i="11" a="1"/>
  <c r="AA20" i="11" s="1"/>
  <c r="S17" i="11" a="1"/>
  <c r="S17" i="11" s="1"/>
  <c r="O17" i="11" a="1"/>
  <c r="O17" i="11" s="1"/>
  <c r="O16" i="11" a="1"/>
  <c r="O16" i="11" s="1"/>
  <c r="M16" i="11" a="1"/>
  <c r="M16" i="11" s="1"/>
  <c r="G18" i="11" a="1"/>
  <c r="G18" i="11" s="1"/>
  <c r="H20" i="11" a="1"/>
  <c r="H20" i="11" s="1"/>
  <c r="F18" i="11" a="1"/>
  <c r="F18" i="11" s="1"/>
  <c r="P20" i="11" a="1"/>
  <c r="P20" i="11" s="1"/>
  <c r="D16" i="11" a="1"/>
  <c r="D16" i="11" s="1"/>
  <c r="AN20" i="11" a="1"/>
  <c r="AN20" i="11" s="1"/>
  <c r="X20" i="11" a="1"/>
  <c r="X20" i="11" s="1"/>
  <c r="P16" i="11" a="1"/>
  <c r="P16" i="11" s="1"/>
  <c r="L20" i="11" a="1"/>
  <c r="L20" i="11" s="1"/>
  <c r="AN15" i="11" a="1"/>
  <c r="AN15" i="11" s="1"/>
  <c r="N4" i="11" a="1"/>
  <c r="N4" i="11" s="1"/>
  <c r="N8" i="11" a="1"/>
  <c r="N8" i="11" s="1"/>
  <c r="AD5" i="11" a="1"/>
  <c r="AD5" i="11" s="1"/>
  <c r="AL8" i="11" a="1"/>
  <c r="AL8" i="11" s="1"/>
  <c r="R8" i="11" a="1"/>
  <c r="R8" i="11" s="1"/>
  <c r="AM6" i="11" a="1"/>
  <c r="AM6" i="11" s="1"/>
  <c r="AK3" i="11" a="1"/>
  <c r="AK3" i="11" s="1"/>
  <c r="AI6" i="11" a="1"/>
  <c r="AI6" i="11" s="1"/>
  <c r="AE4" i="11" a="1"/>
  <c r="AE4" i="11" s="1"/>
  <c r="AA6" i="11" a="1"/>
  <c r="AA6" i="11" s="1"/>
  <c r="S4" i="11" a="1"/>
  <c r="S4" i="11" s="1"/>
  <c r="O4" i="11" a="1"/>
  <c r="O4" i="11" s="1"/>
  <c r="K5" i="11" a="1"/>
  <c r="K5" i="11" s="1"/>
  <c r="I8" i="11" a="1"/>
  <c r="I8" i="11" s="1"/>
  <c r="G4" i="11" a="1"/>
  <c r="G4" i="11" s="1"/>
  <c r="AB4" i="11" a="1"/>
  <c r="AB4" i="11" s="1"/>
  <c r="P5" i="11" a="1"/>
  <c r="P5" i="11" s="1"/>
  <c r="AD8" i="11" a="1"/>
  <c r="AD8" i="11" s="1"/>
  <c r="T6" i="11" a="1"/>
  <c r="T6" i="11" s="1"/>
  <c r="AB8" i="11" a="1"/>
  <c r="AB8" i="11" s="1"/>
  <c r="AM8" i="11" a="1"/>
  <c r="AM8" i="11" s="1"/>
  <c r="AK4" i="11" a="1"/>
  <c r="AK4" i="11" s="1"/>
  <c r="AI8" i="11" a="1"/>
  <c r="AI8" i="11" s="1"/>
  <c r="AE5" i="11" a="1"/>
  <c r="AE5" i="11" s="1"/>
  <c r="S5" i="11" a="1"/>
  <c r="S5" i="11" s="1"/>
  <c r="O5" i="11" a="1"/>
  <c r="O5" i="11" s="1"/>
  <c r="K8" i="11" a="1"/>
  <c r="K8" i="11" s="1"/>
  <c r="G6" i="11" a="1"/>
  <c r="G6" i="11" s="1"/>
  <c r="AD4" i="11" a="1"/>
  <c r="AD4" i="11" s="1"/>
  <c r="R5" i="11" a="1"/>
  <c r="R5" i="11" s="1"/>
  <c r="AH5" i="11" a="1"/>
  <c r="AH5" i="11" s="1"/>
  <c r="AB6" i="11" a="1"/>
  <c r="AB6" i="11" s="1"/>
  <c r="AF8" i="11" a="1"/>
  <c r="AF8" i="11" s="1"/>
  <c r="AK6" i="11" a="1"/>
  <c r="AK6" i="11" s="1"/>
  <c r="AI4" i="11" a="1"/>
  <c r="AI4" i="11" s="1"/>
  <c r="AE8" i="11" a="1"/>
  <c r="AE8" i="11" s="1"/>
  <c r="AA3" i="11" a="1"/>
  <c r="AA3" i="11" s="1"/>
  <c r="S8" i="11" a="1"/>
  <c r="S8" i="11" s="1"/>
  <c r="O8" i="11" a="1"/>
  <c r="O8" i="11" s="1"/>
  <c r="Z3" i="11" a="1"/>
  <c r="Z3" i="11" s="1"/>
  <c r="T15" i="11" a="1"/>
  <c r="T15" i="11" s="1"/>
  <c r="T16" i="11" a="1"/>
  <c r="T16" i="11" s="1"/>
  <c r="AE42" i="11" a="1"/>
  <c r="AE42" i="11" s="1"/>
  <c r="AM40" i="11" a="1"/>
  <c r="AM40" i="11" s="1"/>
  <c r="L44" i="11" a="1"/>
  <c r="L44" i="11" s="1"/>
  <c r="F16" i="11" a="1"/>
  <c r="F16" i="11" s="1"/>
  <c r="X30" i="11" a="1"/>
  <c r="X30" i="11" s="1"/>
  <c r="Z42" i="11" a="1"/>
  <c r="Z42" i="11" s="1"/>
  <c r="AB41" i="11" a="1"/>
  <c r="AB41" i="11" s="1"/>
  <c r="T40" i="11" a="1"/>
  <c r="T40" i="11" s="1"/>
  <c r="P39" i="11" a="1"/>
  <c r="P39" i="11" s="1"/>
  <c r="Z29" i="11" a="1"/>
  <c r="Z29" i="11" s="1"/>
  <c r="AB28" i="11" a="1"/>
  <c r="AB28" i="11" s="1"/>
  <c r="AF27" i="11" a="1"/>
  <c r="AF27" i="11" s="1"/>
  <c r="K16" i="11" a="1"/>
  <c r="K16" i="11" s="1"/>
  <c r="M6" i="11" a="1"/>
  <c r="M6" i="11" s="1"/>
  <c r="S3" i="11" a="1"/>
  <c r="S3" i="11" s="1"/>
  <c r="AA16" i="11" a="1"/>
  <c r="AA16" i="11" s="1"/>
  <c r="AA29" i="11" a="1"/>
  <c r="AA29" i="11" s="1"/>
  <c r="AM20" i="11" a="1"/>
  <c r="AM20" i="11" s="1"/>
  <c r="AL6" i="11" a="1"/>
  <c r="AL6" i="11" s="1"/>
  <c r="V3" i="11" a="1"/>
  <c r="V3" i="11" s="1"/>
  <c r="R4" i="11" a="1"/>
  <c r="R4" i="11" s="1"/>
  <c r="N6" i="11" a="1"/>
  <c r="N6" i="11" s="1"/>
  <c r="AJ5" i="11" a="1"/>
  <c r="AJ5" i="11" s="1"/>
  <c r="AJ6" i="11" a="1"/>
  <c r="AJ6" i="11" s="1"/>
  <c r="AM4" i="11" a="1"/>
  <c r="AM4" i="11" s="1"/>
  <c r="AC17" i="11" a="1"/>
  <c r="AC17" i="11" s="1"/>
  <c r="R15" i="11" a="1"/>
  <c r="R15" i="11" s="1"/>
  <c r="V30" i="11" a="1"/>
  <c r="V30" i="11" s="1"/>
  <c r="AF16" i="11" a="1"/>
  <c r="AF16" i="11" s="1"/>
  <c r="R18" i="11" a="1"/>
  <c r="R18" i="11" s="1"/>
  <c r="AD30" i="11" a="1"/>
  <c r="AD30" i="11" s="1"/>
  <c r="Z30" i="11" a="1"/>
  <c r="Z30" i="11" s="1"/>
  <c r="R41" i="11" a="1"/>
  <c r="R41" i="11" s="1"/>
  <c r="J41" i="11" a="1"/>
  <c r="J41" i="11" s="1"/>
  <c r="AH41" i="11" a="1"/>
  <c r="AH41" i="11" s="1"/>
  <c r="AD18" i="11" a="1"/>
  <c r="AD18" i="11" s="1"/>
  <c r="N20" i="11" a="1"/>
  <c r="N20" i="11" s="1"/>
  <c r="V20" i="11" a="1"/>
  <c r="V20" i="11" s="1"/>
  <c r="AL20" i="11" a="1"/>
  <c r="AL20" i="11" s="1"/>
  <c r="AD20" i="11" a="1"/>
  <c r="AD20" i="11" s="1"/>
  <c r="AG44" i="11" a="1"/>
  <c r="AG44" i="11" s="1"/>
  <c r="AI42" i="11" a="1"/>
  <c r="AI42" i="11" s="1"/>
  <c r="H44" i="11" a="1"/>
  <c r="H44" i="11" s="1"/>
  <c r="E18" i="11" a="1"/>
  <c r="E18" i="11" s="1"/>
  <c r="AL32" i="11" a="1"/>
  <c r="AL32" i="11" s="1"/>
  <c r="R42" i="11" a="1"/>
  <c r="R42" i="11" s="1"/>
  <c r="P41" i="11" a="1"/>
  <c r="P41" i="11" s="1"/>
  <c r="H40" i="11" a="1"/>
  <c r="H40" i="11" s="1"/>
  <c r="R29" i="11" a="1"/>
  <c r="R29" i="11" s="1"/>
  <c r="T28" i="11" a="1"/>
  <c r="T28" i="11" s="1"/>
  <c r="X27" i="11" a="1"/>
  <c r="X27" i="11" s="1"/>
  <c r="K3" i="11" a="1"/>
  <c r="K3" i="11" s="1"/>
  <c r="O32" i="11" a="1"/>
  <c r="O32" i="11" s="1"/>
  <c r="O27" i="11" a="1"/>
  <c r="O27" i="11" s="1"/>
  <c r="AA30" i="11" a="1"/>
  <c r="AA30" i="11" s="1"/>
  <c r="AA5" i="11" a="1"/>
  <c r="AA5" i="11" s="1"/>
  <c r="AE27" i="11" a="1"/>
  <c r="AE27" i="11" s="1"/>
  <c r="V8" i="11" a="1"/>
  <c r="V8" i="11" s="1"/>
  <c r="U40" i="1"/>
  <c r="V86" i="1"/>
  <c r="U54" i="1"/>
  <c r="U78" i="1"/>
  <c r="AG24" i="11" a="1"/>
  <c r="AG24" i="11" s="1"/>
  <c r="L5" i="11" a="1"/>
  <c r="L5" i="11" s="1"/>
  <c r="U95" i="1"/>
  <c r="U17" i="1"/>
  <c r="V58" i="1"/>
  <c r="V92" i="1"/>
  <c r="V64" i="1"/>
  <c r="V70" i="1"/>
  <c r="V68" i="1"/>
  <c r="X71" i="1"/>
  <c r="U71" i="1" s="1"/>
  <c r="AD71" i="1"/>
  <c r="AI12" i="11" a="1"/>
  <c r="AI12" i="11" s="1"/>
  <c r="O11" i="11" a="1"/>
  <c r="O11" i="11" s="1"/>
  <c r="S9" i="11" a="1"/>
  <c r="S9" i="11" s="1"/>
  <c r="AC24" i="11" a="1"/>
  <c r="AC24" i="11" s="1"/>
  <c r="X82" i="1"/>
  <c r="U82" i="1" s="1"/>
  <c r="AC82" i="1"/>
  <c r="U24" i="1"/>
  <c r="V24" i="1"/>
  <c r="V20" i="1"/>
  <c r="V16" i="1"/>
  <c r="V40" i="1"/>
  <c r="V82" i="1"/>
  <c r="U41" i="1"/>
  <c r="X25" i="1" l="1"/>
  <c r="AD25" i="1"/>
  <c r="R25" i="1"/>
  <c r="V25" i="1" s="1"/>
  <c r="W25" i="1"/>
  <c r="U21" i="1"/>
  <c r="D36" i="11" a="1"/>
  <c r="D36" i="11" s="1"/>
  <c r="AC12" i="1"/>
  <c r="AA10" i="1"/>
  <c r="AD10" i="1"/>
  <c r="W10" i="1"/>
  <c r="U60" i="1"/>
  <c r="U63" i="1"/>
  <c r="U64" i="1"/>
  <c r="U70" i="1"/>
  <c r="U58" i="1"/>
  <c r="AA32" i="1"/>
  <c r="R32" i="1"/>
  <c r="AD91" i="1"/>
  <c r="U75" i="1"/>
  <c r="F9" i="2"/>
  <c r="X19" i="1"/>
  <c r="U19" i="1" s="1"/>
  <c r="R19" i="1"/>
  <c r="AD14" i="1"/>
  <c r="R14" i="1"/>
  <c r="W14" i="1"/>
  <c r="AA14" i="1"/>
  <c r="E6" i="2"/>
  <c r="E5" i="2"/>
  <c r="C20" i="11" a="1"/>
  <c r="C20" i="11" s="1"/>
  <c r="E10" i="2"/>
  <c r="C40" i="11" a="1"/>
  <c r="C40" i="11" s="1"/>
  <c r="AO40" i="11" s="1"/>
  <c r="E9" i="2"/>
  <c r="S7" i="2"/>
  <c r="C26" i="11" a="1"/>
  <c r="C26" i="11" s="1"/>
  <c r="AE6" i="1"/>
  <c r="AE7" i="1" s="1"/>
  <c r="AE8" i="1" s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5" i="1" s="1"/>
  <c r="E8" i="2"/>
  <c r="S9" i="2"/>
  <c r="C32" i="11" a="1"/>
  <c r="C32" i="11" s="1"/>
  <c r="S8" i="2"/>
  <c r="S3" i="2"/>
  <c r="S5" i="2"/>
  <c r="C18" i="11" a="1"/>
  <c r="C18" i="11" s="1"/>
  <c r="AO18" i="11" s="1"/>
  <c r="AP18" i="11" s="1"/>
  <c r="AQ18" i="11" s="1"/>
  <c r="AR18" i="11" s="1"/>
  <c r="AS18" i="11" s="1"/>
  <c r="AT18" i="11" s="1"/>
  <c r="AU18" i="11" s="1"/>
  <c r="AV18" i="11" s="1"/>
  <c r="AW18" i="11" s="1"/>
  <c r="AX18" i="11" s="1"/>
  <c r="AY18" i="11" s="1"/>
  <c r="AZ18" i="11" s="1"/>
  <c r="BA18" i="11" s="1"/>
  <c r="BB18" i="11" s="1"/>
  <c r="BC18" i="11" s="1"/>
  <c r="BD18" i="11" s="1"/>
  <c r="BE18" i="11" s="1"/>
  <c r="BF18" i="11" s="1"/>
  <c r="BG18" i="11" s="1"/>
  <c r="BH18" i="11" s="1"/>
  <c r="BI18" i="11" s="1"/>
  <c r="BJ18" i="11" s="1"/>
  <c r="BK18" i="11" s="1"/>
  <c r="BL18" i="11" s="1"/>
  <c r="BM18" i="11" s="1"/>
  <c r="BN18" i="11" s="1"/>
  <c r="BO18" i="11" s="1"/>
  <c r="BP18" i="11" s="1"/>
  <c r="BQ18" i="11" s="1"/>
  <c r="BR18" i="11" s="1"/>
  <c r="BS18" i="11" s="1"/>
  <c r="BT18" i="11" s="1"/>
  <c r="BU18" i="11" s="1"/>
  <c r="BV18" i="11" s="1"/>
  <c r="BW18" i="11" s="1"/>
  <c r="BX18" i="11" s="1"/>
  <c r="BY18" i="11" s="1"/>
  <c r="BZ18" i="11" s="1"/>
  <c r="S4" i="2"/>
  <c r="E7" i="2"/>
  <c r="S10" i="2"/>
  <c r="L56" i="11" a="1"/>
  <c r="L56" i="11" s="1"/>
  <c r="G100" i="11" a="1"/>
  <c r="G100" i="11" s="1"/>
  <c r="AL106" i="11" a="1"/>
  <c r="AL106" i="11" s="1"/>
  <c r="R56" i="11" a="1"/>
  <c r="R56" i="11" s="1"/>
  <c r="Y54" i="11" a="1"/>
  <c r="Y54" i="11" s="1"/>
  <c r="Z102" i="11" a="1"/>
  <c r="Z102" i="11" s="1"/>
  <c r="K80" i="11" a="1"/>
  <c r="K80" i="11" s="1"/>
  <c r="M76" i="11" a="1"/>
  <c r="M76" i="11" s="1"/>
  <c r="D51" i="11" a="1"/>
  <c r="D51" i="11" s="1"/>
  <c r="U76" i="11" a="1"/>
  <c r="U76" i="11" s="1"/>
  <c r="G45" i="11" a="1"/>
  <c r="G45" i="11" s="1"/>
  <c r="J53" i="11" a="1"/>
  <c r="J53" i="11" s="1"/>
  <c r="AF102" i="11" a="1"/>
  <c r="AF102" i="11" s="1"/>
  <c r="AK116" i="11" a="1"/>
  <c r="AK116" i="11" s="1"/>
  <c r="T7" i="2"/>
  <c r="D6" i="2"/>
  <c r="AD113" i="11" a="1"/>
  <c r="AD113" i="11" s="1"/>
  <c r="K56" i="11" a="1"/>
  <c r="K56" i="11" s="1"/>
  <c r="P51" i="11" a="1"/>
  <c r="P51" i="11" s="1"/>
  <c r="AG54" i="11" a="1"/>
  <c r="AG54" i="11" s="1"/>
  <c r="AE51" i="11" a="1"/>
  <c r="AE51" i="11" s="1"/>
  <c r="Q80" i="11" a="1"/>
  <c r="Q80" i="11" s="1"/>
  <c r="N80" i="11" a="1"/>
  <c r="N80" i="11" s="1"/>
  <c r="O75" i="11" a="1"/>
  <c r="O75" i="11" s="1"/>
  <c r="AF101" i="11" a="1"/>
  <c r="AF101" i="11" s="1"/>
  <c r="AK100" i="11" a="1"/>
  <c r="AK100" i="11" s="1"/>
  <c r="AL102" i="11" a="1"/>
  <c r="AL102" i="11" s="1"/>
  <c r="C14" i="11" a="1"/>
  <c r="C14" i="11" s="1"/>
  <c r="C42" i="11" a="1"/>
  <c r="C42" i="11" s="1"/>
  <c r="AO42" i="11" s="1"/>
  <c r="AP42" i="11" s="1"/>
  <c r="AQ42" i="11" s="1"/>
  <c r="AR42" i="11" s="1"/>
  <c r="AS42" i="11" s="1"/>
  <c r="AT42" i="11" s="1"/>
  <c r="AU42" i="11" s="1"/>
  <c r="AV42" i="11" s="1"/>
  <c r="AW42" i="11" s="1"/>
  <c r="AX42" i="11" s="1"/>
  <c r="AY42" i="11" s="1"/>
  <c r="AZ42" i="11" s="1"/>
  <c r="BA42" i="11" s="1"/>
  <c r="BB42" i="11" s="1"/>
  <c r="BC42" i="11" s="1"/>
  <c r="BD42" i="11" s="1"/>
  <c r="BE42" i="11" s="1"/>
  <c r="BF42" i="11" s="1"/>
  <c r="BG42" i="11" s="1"/>
  <c r="BH42" i="11" s="1"/>
  <c r="BI42" i="11" s="1"/>
  <c r="BJ42" i="11" s="1"/>
  <c r="BK42" i="11" s="1"/>
  <c r="BL42" i="11" s="1"/>
  <c r="BM42" i="11" s="1"/>
  <c r="BN42" i="11" s="1"/>
  <c r="BO42" i="11" s="1"/>
  <c r="BP42" i="11" s="1"/>
  <c r="BQ42" i="11" s="1"/>
  <c r="BR42" i="11" s="1"/>
  <c r="BS42" i="11" s="1"/>
  <c r="BT42" i="11" s="1"/>
  <c r="BU42" i="11" s="1"/>
  <c r="BV42" i="11" s="1"/>
  <c r="BW42" i="11" s="1"/>
  <c r="BX42" i="11" s="1"/>
  <c r="BY42" i="11" s="1"/>
  <c r="BZ42" i="11" s="1"/>
  <c r="O65" i="11" a="1"/>
  <c r="O65" i="11" s="1"/>
  <c r="C34" i="11" a="1"/>
  <c r="C34" i="11" s="1"/>
  <c r="AO34" i="11" s="1"/>
  <c r="AP34" i="11" s="1"/>
  <c r="AQ34" i="11" s="1"/>
  <c r="AR34" i="11" s="1"/>
  <c r="K6" i="2"/>
  <c r="Y53" i="11" a="1"/>
  <c r="Y53" i="11" s="1"/>
  <c r="U53" i="11" a="1"/>
  <c r="U53" i="11" s="1"/>
  <c r="Z53" i="11" a="1"/>
  <c r="Z53" i="11" s="1"/>
  <c r="AM53" i="11" a="1"/>
  <c r="AM53" i="11" s="1"/>
  <c r="P75" i="11" a="1"/>
  <c r="P75" i="11" s="1"/>
  <c r="AD76" i="11" a="1"/>
  <c r="AD76" i="11" s="1"/>
  <c r="Y76" i="11" a="1"/>
  <c r="Y76" i="11" s="1"/>
  <c r="AG99" i="11" a="1"/>
  <c r="AG99" i="11" s="1"/>
  <c r="D99" i="11" a="1"/>
  <c r="D99" i="11" s="1"/>
  <c r="J68" i="11" a="1"/>
  <c r="J68" i="11" s="1"/>
  <c r="C8" i="11" a="1"/>
  <c r="C8" i="11" s="1"/>
  <c r="C6" i="11" a="1"/>
  <c r="C6" i="11" s="1"/>
  <c r="AO6" i="11" s="1"/>
  <c r="AP6" i="11" s="1"/>
  <c r="AQ6" i="11" s="1"/>
  <c r="AR6" i="11" s="1"/>
  <c r="AS6" i="11" s="1"/>
  <c r="AT6" i="11" s="1"/>
  <c r="AU6" i="11" s="1"/>
  <c r="AV6" i="11" s="1"/>
  <c r="AW6" i="11" s="1"/>
  <c r="AX6" i="11" s="1"/>
  <c r="AY6" i="11" s="1"/>
  <c r="AZ6" i="11" s="1"/>
  <c r="BA6" i="11" s="1"/>
  <c r="BB6" i="11" s="1"/>
  <c r="BC6" i="11" s="1"/>
  <c r="BD6" i="11" s="1"/>
  <c r="BE6" i="11" s="1"/>
  <c r="BF6" i="11" s="1"/>
  <c r="BG6" i="11" s="1"/>
  <c r="BH6" i="11" s="1"/>
  <c r="BI6" i="11" s="1"/>
  <c r="BJ6" i="11" s="1"/>
  <c r="BK6" i="11" s="1"/>
  <c r="BL6" i="11" s="1"/>
  <c r="BM6" i="11" s="1"/>
  <c r="BN6" i="11" s="1"/>
  <c r="BO6" i="11" s="1"/>
  <c r="BP6" i="11" s="1"/>
  <c r="BQ6" i="11" s="1"/>
  <c r="BR6" i="11" s="1"/>
  <c r="BS6" i="11" s="1"/>
  <c r="BT6" i="11" s="1"/>
  <c r="BU6" i="11" s="1"/>
  <c r="BV6" i="11" s="1"/>
  <c r="BW6" i="11" s="1"/>
  <c r="BX6" i="11" s="1"/>
  <c r="BY6" i="11" s="1"/>
  <c r="BZ6" i="11" s="1"/>
  <c r="AB68" i="11" a="1"/>
  <c r="AB68" i="11" s="1"/>
  <c r="C10" i="11" a="1"/>
  <c r="C10" i="11" s="1"/>
  <c r="AO10" i="11" s="1"/>
  <c r="O78" i="11" a="1"/>
  <c r="O78" i="11" s="1"/>
  <c r="AF52" i="11" a="1"/>
  <c r="AF52" i="11" s="1"/>
  <c r="AB51" i="11" a="1"/>
  <c r="AB51" i="11" s="1"/>
  <c r="X53" i="11" a="1"/>
  <c r="X53" i="11" s="1"/>
  <c r="S53" i="11" a="1"/>
  <c r="S53" i="11" s="1"/>
  <c r="AA76" i="11" a="1"/>
  <c r="AA76" i="11" s="1"/>
  <c r="AI77" i="11" a="1"/>
  <c r="AI77" i="11" s="1"/>
  <c r="Z77" i="11" a="1"/>
  <c r="Z77" i="11" s="1"/>
  <c r="AN102" i="11" a="1"/>
  <c r="AN102" i="11" s="1"/>
  <c r="AB99" i="11" a="1"/>
  <c r="AB99" i="11" s="1"/>
  <c r="M63" i="11" a="1"/>
  <c r="M63" i="11" s="1"/>
  <c r="C56" i="11" a="1"/>
  <c r="C56" i="11" s="1"/>
  <c r="F7" i="2"/>
  <c r="C36" i="11" a="1"/>
  <c r="C36" i="11" s="1"/>
  <c r="AO36" i="11" s="1"/>
  <c r="T11" i="2"/>
  <c r="P110" i="11" a="1"/>
  <c r="P110" i="11" s="1"/>
  <c r="F59" i="11" a="1"/>
  <c r="F59" i="11" s="1"/>
  <c r="AF51" i="11" a="1"/>
  <c r="AF51" i="11" s="1"/>
  <c r="Z56" i="11" a="1"/>
  <c r="Z56" i="11" s="1"/>
  <c r="AA54" i="11" a="1"/>
  <c r="AA54" i="11" s="1"/>
  <c r="W76" i="11" a="1"/>
  <c r="W76" i="11" s="1"/>
  <c r="AA80" i="11" a="1"/>
  <c r="AA80" i="11" s="1"/>
  <c r="AC76" i="11" a="1"/>
  <c r="AC76" i="11" s="1"/>
  <c r="N77" i="11" a="1"/>
  <c r="N77" i="11" s="1"/>
  <c r="AJ102" i="11" a="1"/>
  <c r="AJ102" i="11" s="1"/>
  <c r="AM104" i="11" a="1"/>
  <c r="AM104" i="11" s="1"/>
  <c r="C30" i="11" a="1"/>
  <c r="C30" i="11" s="1"/>
  <c r="AO30" i="11" s="1"/>
  <c r="AP30" i="11" s="1"/>
  <c r="AQ30" i="11" s="1"/>
  <c r="AR30" i="11" s="1"/>
  <c r="AS30" i="11" s="1"/>
  <c r="AT30" i="11" s="1"/>
  <c r="AU30" i="11" s="1"/>
  <c r="AV30" i="11" s="1"/>
  <c r="AW30" i="11" s="1"/>
  <c r="AX30" i="11" s="1"/>
  <c r="AY30" i="11" s="1"/>
  <c r="AZ30" i="11" s="1"/>
  <c r="BA30" i="11" s="1"/>
  <c r="BB30" i="11" s="1"/>
  <c r="BC30" i="11" s="1"/>
  <c r="BD30" i="11" s="1"/>
  <c r="BE30" i="11" s="1"/>
  <c r="BF30" i="11" s="1"/>
  <c r="BG30" i="11" s="1"/>
  <c r="BH30" i="11" s="1"/>
  <c r="BI30" i="11" s="1"/>
  <c r="BJ30" i="11" s="1"/>
  <c r="BK30" i="11" s="1"/>
  <c r="BL30" i="11" s="1"/>
  <c r="BM30" i="11" s="1"/>
  <c r="BN30" i="11" s="1"/>
  <c r="BO30" i="11" s="1"/>
  <c r="BP30" i="11" s="1"/>
  <c r="BQ30" i="11" s="1"/>
  <c r="BR30" i="11" s="1"/>
  <c r="BS30" i="11" s="1"/>
  <c r="BT30" i="11" s="1"/>
  <c r="BU30" i="11" s="1"/>
  <c r="BV30" i="11" s="1"/>
  <c r="BW30" i="11" s="1"/>
  <c r="BX30" i="11" s="1"/>
  <c r="BY30" i="11" s="1"/>
  <c r="BZ30" i="11" s="1"/>
  <c r="C28" i="11" a="1"/>
  <c r="C28" i="11" s="1"/>
  <c r="AO28" i="11" s="1"/>
  <c r="AP28" i="11" s="1"/>
  <c r="AQ28" i="11" s="1"/>
  <c r="AR28" i="11" s="1"/>
  <c r="AS28" i="11" s="1"/>
  <c r="AT28" i="11" s="1"/>
  <c r="AU28" i="11" s="1"/>
  <c r="AV28" i="11" s="1"/>
  <c r="AW28" i="11" s="1"/>
  <c r="AX28" i="11" s="1"/>
  <c r="AY28" i="11" s="1"/>
  <c r="AZ28" i="11" s="1"/>
  <c r="BA28" i="11" s="1"/>
  <c r="BB28" i="11" s="1"/>
  <c r="BC28" i="11" s="1"/>
  <c r="BD28" i="11" s="1"/>
  <c r="BE28" i="11" s="1"/>
  <c r="BF28" i="11" s="1"/>
  <c r="BG28" i="11" s="1"/>
  <c r="BH28" i="11" s="1"/>
  <c r="BI28" i="11" s="1"/>
  <c r="BJ28" i="11" s="1"/>
  <c r="BK28" i="11" s="1"/>
  <c r="BL28" i="11" s="1"/>
  <c r="BM28" i="11" s="1"/>
  <c r="BN28" i="11" s="1"/>
  <c r="BO28" i="11" s="1"/>
  <c r="BP28" i="11" s="1"/>
  <c r="BQ28" i="11" s="1"/>
  <c r="BR28" i="11" s="1"/>
  <c r="BS28" i="11" s="1"/>
  <c r="BT28" i="11" s="1"/>
  <c r="BU28" i="11" s="1"/>
  <c r="BV28" i="11" s="1"/>
  <c r="BW28" i="11" s="1"/>
  <c r="BX28" i="11" s="1"/>
  <c r="BY28" i="11" s="1"/>
  <c r="BZ28" i="11" s="1"/>
  <c r="P90" i="11" a="1"/>
  <c r="P90" i="11" s="1"/>
  <c r="C22" i="11" a="1"/>
  <c r="C22" i="11" s="1"/>
  <c r="AO22" i="11" s="1"/>
  <c r="W88" i="11" a="1"/>
  <c r="W88" i="11" s="1"/>
  <c r="C53" i="11" a="1"/>
  <c r="C53" i="11" s="1"/>
  <c r="AO53" i="11" s="1"/>
  <c r="D56" i="11" a="1"/>
  <c r="D56" i="11" s="1"/>
  <c r="I51" i="11" a="1"/>
  <c r="I51" i="11" s="1"/>
  <c r="AF54" i="11" a="1"/>
  <c r="AF54" i="11" s="1"/>
  <c r="P52" i="11" a="1"/>
  <c r="P52" i="11" s="1"/>
  <c r="W78" i="11" a="1"/>
  <c r="W78" i="11" s="1"/>
  <c r="X76" i="11" a="1"/>
  <c r="X76" i="11" s="1"/>
  <c r="R77" i="11" a="1"/>
  <c r="R77" i="11" s="1"/>
  <c r="J77" i="11" a="1"/>
  <c r="J77" i="11" s="1"/>
  <c r="AJ104" i="11" a="1"/>
  <c r="AJ104" i="11" s="1"/>
  <c r="J99" i="11" a="1"/>
  <c r="J99" i="11" s="1"/>
  <c r="C38" i="11" a="1"/>
  <c r="C38" i="11" s="1"/>
  <c r="C24" i="11" a="1"/>
  <c r="C24" i="11" s="1"/>
  <c r="AO24" i="11" s="1"/>
  <c r="AA113" i="11" a="1"/>
  <c r="AA113" i="11" s="1"/>
  <c r="K113" i="11" a="1"/>
  <c r="K113" i="11" s="1"/>
  <c r="N113" i="11" a="1"/>
  <c r="N113" i="11" s="1"/>
  <c r="AI112" i="11" a="1"/>
  <c r="AI112" i="11" s="1"/>
  <c r="J112" i="11" a="1"/>
  <c r="J112" i="11" s="1"/>
  <c r="O113" i="11" a="1"/>
  <c r="O113" i="11" s="1"/>
  <c r="S114" i="11" a="1"/>
  <c r="S114" i="11" s="1"/>
  <c r="V111" i="11" a="1"/>
  <c r="V111" i="11" s="1"/>
  <c r="F114" i="11" a="1"/>
  <c r="F114" i="11" s="1"/>
  <c r="S113" i="11" a="1"/>
  <c r="S113" i="11" s="1"/>
  <c r="J114" i="11" a="1"/>
  <c r="J114" i="11" s="1"/>
  <c r="AF114" i="11" a="1"/>
  <c r="AF114" i="11" s="1"/>
  <c r="H114" i="11" a="1"/>
  <c r="H114" i="11" s="1"/>
  <c r="K112" i="11" a="1"/>
  <c r="K112" i="11" s="1"/>
  <c r="K111" i="11" a="1"/>
  <c r="K111" i="11" s="1"/>
  <c r="AL113" i="11" a="1"/>
  <c r="AL113" i="11" s="1"/>
  <c r="AG114" i="11" a="1"/>
  <c r="AG114" i="11" s="1"/>
  <c r="L113" i="11" a="1"/>
  <c r="L113" i="11" s="1"/>
  <c r="AE116" i="11" a="1"/>
  <c r="AE116" i="11" s="1"/>
  <c r="AG113" i="11" a="1"/>
  <c r="AG113" i="11" s="1"/>
  <c r="AN116" i="11" a="1"/>
  <c r="AN116" i="11" s="1"/>
  <c r="F116" i="11" a="1"/>
  <c r="F116" i="11" s="1"/>
  <c r="X114" i="11" a="1"/>
  <c r="X114" i="11" s="1"/>
  <c r="W116" i="11" a="1"/>
  <c r="W116" i="11" s="1"/>
  <c r="G111" i="11" a="1"/>
  <c r="G111" i="11" s="1"/>
  <c r="D114" i="11" a="1"/>
  <c r="D114" i="11" s="1"/>
  <c r="M113" i="11" a="1"/>
  <c r="M113" i="11" s="1"/>
  <c r="X112" i="11" a="1"/>
  <c r="X112" i="11" s="1"/>
  <c r="AC116" i="11" a="1"/>
  <c r="AC116" i="11" s="1"/>
  <c r="AN111" i="11" a="1"/>
  <c r="AN111" i="11" s="1"/>
  <c r="F111" i="11" a="1"/>
  <c r="F111" i="11" s="1"/>
  <c r="E113" i="11" a="1"/>
  <c r="E113" i="11" s="1"/>
  <c r="X116" i="11" a="1"/>
  <c r="X116" i="11" s="1"/>
  <c r="O114" i="11" a="1"/>
  <c r="O114" i="11" s="1"/>
  <c r="AC111" i="11" a="1"/>
  <c r="AC111" i="11" s="1"/>
  <c r="D111" i="11" a="1"/>
  <c r="D111" i="11" s="1"/>
  <c r="AF116" i="11" a="1"/>
  <c r="AF116" i="11" s="1"/>
  <c r="AF112" i="11" a="1"/>
  <c r="AF112" i="11" s="1"/>
  <c r="AI114" i="11" a="1"/>
  <c r="AI114" i="11" s="1"/>
  <c r="I116" i="11" a="1"/>
  <c r="I116" i="11" s="1"/>
  <c r="O112" i="11" a="1"/>
  <c r="O112" i="11" s="1"/>
  <c r="R114" i="11" a="1"/>
  <c r="R114" i="11" s="1"/>
  <c r="V112" i="11" a="1"/>
  <c r="V112" i="11" s="1"/>
  <c r="Y114" i="11" a="1"/>
  <c r="Y114" i="11" s="1"/>
  <c r="M112" i="11" a="1"/>
  <c r="M112" i="11" s="1"/>
  <c r="P113" i="11" a="1"/>
  <c r="P113" i="11" s="1"/>
  <c r="AK112" i="11" a="1"/>
  <c r="AK112" i="11" s="1"/>
  <c r="M111" i="11" a="1"/>
  <c r="M111" i="11" s="1"/>
  <c r="U113" i="11" a="1"/>
  <c r="U113" i="11" s="1"/>
  <c r="T111" i="11" a="1"/>
  <c r="T111" i="11" s="1"/>
  <c r="I114" i="11" a="1"/>
  <c r="I114" i="11" s="1"/>
  <c r="AJ116" i="11" a="1"/>
  <c r="AJ116" i="11" s="1"/>
  <c r="AF111" i="11" a="1"/>
  <c r="AF111" i="11" s="1"/>
  <c r="N111" i="11" a="1"/>
  <c r="N111" i="11" s="1"/>
  <c r="J116" i="11" a="1"/>
  <c r="J116" i="11" s="1"/>
  <c r="AG116" i="11" a="1"/>
  <c r="AG116" i="11" s="1"/>
  <c r="AJ113" i="11" a="1"/>
  <c r="AJ113" i="11" s="1"/>
  <c r="Q111" i="11" a="1"/>
  <c r="Q111" i="11" s="1"/>
  <c r="AH111" i="11" a="1"/>
  <c r="AH111" i="11" s="1"/>
  <c r="AB112" i="11" a="1"/>
  <c r="AB112" i="11" s="1"/>
  <c r="F113" i="11" a="1"/>
  <c r="F113" i="11" s="1"/>
  <c r="N116" i="11" a="1"/>
  <c r="N116" i="11" s="1"/>
  <c r="D116" i="11" a="1"/>
  <c r="D116" i="11" s="1"/>
  <c r="L116" i="11" a="1"/>
  <c r="L116" i="11" s="1"/>
  <c r="Y116" i="11" a="1"/>
  <c r="Y116" i="11" s="1"/>
  <c r="S116" i="11" a="1"/>
  <c r="S116" i="11" s="1"/>
  <c r="AB111" i="11" a="1"/>
  <c r="AB111" i="11" s="1"/>
  <c r="O116" i="11" a="1"/>
  <c r="O116" i="11" s="1"/>
  <c r="AL112" i="11" a="1"/>
  <c r="AL112" i="11" s="1"/>
  <c r="R112" i="11" a="1"/>
  <c r="R112" i="11" s="1"/>
  <c r="N112" i="11" a="1"/>
  <c r="N112" i="11" s="1"/>
  <c r="M116" i="11" a="1"/>
  <c r="M116" i="11" s="1"/>
  <c r="AE111" i="11" a="1"/>
  <c r="AE111" i="11" s="1"/>
  <c r="L114" i="11" a="1"/>
  <c r="L114" i="11" s="1"/>
  <c r="AC112" i="11" a="1"/>
  <c r="AC112" i="11" s="1"/>
  <c r="AH112" i="11" a="1"/>
  <c r="AH112" i="11" s="1"/>
  <c r="I111" i="11" a="1"/>
  <c r="I111" i="11" s="1"/>
  <c r="U116" i="11" a="1"/>
  <c r="U116" i="11" s="1"/>
  <c r="U112" i="11" a="1"/>
  <c r="U112" i="11" s="1"/>
  <c r="N114" i="11" a="1"/>
  <c r="N114" i="11" s="1"/>
  <c r="E112" i="11" a="1"/>
  <c r="E112" i="11" s="1"/>
  <c r="AM111" i="11" a="1"/>
  <c r="AM111" i="11" s="1"/>
  <c r="T114" i="11" a="1"/>
  <c r="T114" i="11" s="1"/>
  <c r="C111" i="11" a="1"/>
  <c r="C111" i="11" s="1"/>
  <c r="AO111" i="11" s="1"/>
  <c r="AI111" i="11" a="1"/>
  <c r="AI111" i="11" s="1"/>
  <c r="AE112" i="11" a="1"/>
  <c r="AE112" i="11" s="1"/>
  <c r="Y113" i="11" a="1"/>
  <c r="Y113" i="11" s="1"/>
  <c r="G112" i="11" a="1"/>
  <c r="G112" i="11" s="1"/>
  <c r="D112" i="11" a="1"/>
  <c r="D112" i="11" s="1"/>
  <c r="AC113" i="11" a="1"/>
  <c r="AC113" i="11" s="1"/>
  <c r="P114" i="11" a="1"/>
  <c r="P114" i="11" s="1"/>
  <c r="C116" i="11" a="1"/>
  <c r="C116" i="11" s="1"/>
  <c r="AH114" i="11" a="1"/>
  <c r="AH114" i="11" s="1"/>
  <c r="H112" i="11" a="1"/>
  <c r="H112" i="11" s="1"/>
  <c r="AJ112" i="11" a="1"/>
  <c r="AJ112" i="11" s="1"/>
  <c r="W114" i="11" a="1"/>
  <c r="W114" i="11" s="1"/>
  <c r="AD111" i="11" a="1"/>
  <c r="AD111" i="11" s="1"/>
  <c r="Z113" i="11" a="1"/>
  <c r="Z113" i="11" s="1"/>
  <c r="G113" i="11" a="1"/>
  <c r="G113" i="11" s="1"/>
  <c r="Y112" i="11" a="1"/>
  <c r="Y112" i="11" s="1"/>
  <c r="AA116" i="11" a="1"/>
  <c r="AA116" i="11" s="1"/>
  <c r="AK113" i="11" a="1"/>
  <c r="AK113" i="11" s="1"/>
  <c r="AA112" i="11" a="1"/>
  <c r="AA112" i="11" s="1"/>
  <c r="AE113" i="11" a="1"/>
  <c r="AE113" i="11" s="1"/>
  <c r="Z116" i="11" a="1"/>
  <c r="Z116" i="11" s="1"/>
  <c r="M114" i="11" a="1"/>
  <c r="M114" i="11" s="1"/>
  <c r="G116" i="11" a="1"/>
  <c r="G116" i="11" s="1"/>
  <c r="J113" i="11" a="1"/>
  <c r="J113" i="11" s="1"/>
  <c r="U114" i="11" a="1"/>
  <c r="U114" i="11" s="1"/>
  <c r="F112" i="11" a="1"/>
  <c r="F112" i="11" s="1"/>
  <c r="R113" i="11" a="1"/>
  <c r="R113" i="11" s="1"/>
  <c r="Q116" i="11" a="1"/>
  <c r="Q116" i="11" s="1"/>
  <c r="W111" i="11" a="1"/>
  <c r="W111" i="11" s="1"/>
  <c r="P112" i="11" a="1"/>
  <c r="P112" i="11" s="1"/>
  <c r="K116" i="11" a="1"/>
  <c r="K116" i="11" s="1"/>
  <c r="AK111" i="11" a="1"/>
  <c r="AK111" i="11" s="1"/>
  <c r="Q112" i="11" a="1"/>
  <c r="Q112" i="11" s="1"/>
  <c r="H111" i="11" a="1"/>
  <c r="H111" i="11" s="1"/>
  <c r="K114" i="11" a="1"/>
  <c r="K114" i="11" s="1"/>
  <c r="H113" i="11" a="1"/>
  <c r="H113" i="11" s="1"/>
  <c r="AK114" i="11" a="1"/>
  <c r="AK114" i="11" s="1"/>
  <c r="AB116" i="11" a="1"/>
  <c r="AB116" i="11" s="1"/>
  <c r="AM112" i="11" a="1"/>
  <c r="AM112" i="11" s="1"/>
  <c r="S111" i="11" a="1"/>
  <c r="S111" i="11" s="1"/>
  <c r="G114" i="11" a="1"/>
  <c r="G114" i="11" s="1"/>
  <c r="AF113" i="11" a="1"/>
  <c r="AF113" i="11" s="1"/>
  <c r="L112" i="11" a="1"/>
  <c r="L112" i="11" s="1"/>
  <c r="J111" i="11" a="1"/>
  <c r="J111" i="11" s="1"/>
  <c r="T112" i="11" a="1"/>
  <c r="T112" i="11" s="1"/>
  <c r="E114" i="11" a="1"/>
  <c r="E114" i="11" s="1"/>
  <c r="AB114" i="11" a="1"/>
  <c r="AB114" i="11" s="1"/>
  <c r="W112" i="11" a="1"/>
  <c r="W112" i="11" s="1"/>
  <c r="AL114" i="11" a="1"/>
  <c r="AL114" i="11" s="1"/>
  <c r="AH116" i="11" a="1"/>
  <c r="AH116" i="11" s="1"/>
  <c r="C112" i="11" a="1"/>
  <c r="C112" i="11" s="1"/>
  <c r="AO112" i="11" s="1"/>
  <c r="R116" i="11" a="1"/>
  <c r="R116" i="11" s="1"/>
  <c r="AN114" i="11" a="1"/>
  <c r="AN114" i="11" s="1"/>
  <c r="C113" i="11" a="1"/>
  <c r="C113" i="11" s="1"/>
  <c r="AO113" i="11" s="1"/>
  <c r="AC114" i="11" a="1"/>
  <c r="AC114" i="11" s="1"/>
  <c r="O111" i="11" a="1"/>
  <c r="O111" i="11" s="1"/>
  <c r="AM116" i="11" a="1"/>
  <c r="AM116" i="11" s="1"/>
  <c r="AG111" i="11" a="1"/>
  <c r="AG111" i="11" s="1"/>
  <c r="I112" i="11" a="1"/>
  <c r="I112" i="11" s="1"/>
  <c r="X111" i="11" a="1"/>
  <c r="X111" i="11" s="1"/>
  <c r="W113" i="11" a="1"/>
  <c r="W113" i="11" s="1"/>
  <c r="AN112" i="11" a="1"/>
  <c r="AN112" i="11" s="1"/>
  <c r="I113" i="11" a="1"/>
  <c r="I113" i="11" s="1"/>
  <c r="Z112" i="11" a="1"/>
  <c r="Z112" i="11" s="1"/>
  <c r="R111" i="11" a="1"/>
  <c r="R111" i="11" s="1"/>
  <c r="AI116" i="11" a="1"/>
  <c r="AI116" i="11" s="1"/>
  <c r="AI113" i="11" a="1"/>
  <c r="AI113" i="11" s="1"/>
  <c r="AA114" i="11" a="1"/>
  <c r="AA114" i="11" s="1"/>
  <c r="AA111" i="11" a="1"/>
  <c r="AA111" i="11" s="1"/>
  <c r="Z114" i="11" a="1"/>
  <c r="Z114" i="11" s="1"/>
  <c r="AJ111" i="11" a="1"/>
  <c r="AJ111" i="11" s="1"/>
  <c r="AL111" i="11" a="1"/>
  <c r="AL111" i="11" s="1"/>
  <c r="AG112" i="11" a="1"/>
  <c r="AG112" i="11" s="1"/>
  <c r="AD112" i="11" a="1"/>
  <c r="AD112" i="11" s="1"/>
  <c r="T116" i="11" a="1"/>
  <c r="T116" i="11" s="1"/>
  <c r="H116" i="11" a="1"/>
  <c r="H116" i="11" s="1"/>
  <c r="X113" i="11" a="1"/>
  <c r="X113" i="11" s="1"/>
  <c r="AD114" i="11" a="1"/>
  <c r="AD114" i="11" s="1"/>
  <c r="E111" i="11" a="1"/>
  <c r="E111" i="11" s="1"/>
  <c r="AB113" i="11" a="1"/>
  <c r="AB113" i="11" s="1"/>
  <c r="T113" i="11" a="1"/>
  <c r="T113" i="11" s="1"/>
  <c r="Z111" i="11" a="1"/>
  <c r="Z111" i="11" s="1"/>
  <c r="K92" i="11" a="1"/>
  <c r="K92" i="11" s="1"/>
  <c r="G92" i="11" a="1"/>
  <c r="G92" i="11" s="1"/>
  <c r="AL87" i="11" a="1"/>
  <c r="AL87" i="11" s="1"/>
  <c r="AK87" i="11" a="1"/>
  <c r="AK87" i="11" s="1"/>
  <c r="Z88" i="11" a="1"/>
  <c r="Z88" i="11" s="1"/>
  <c r="K90" i="11" a="1"/>
  <c r="K90" i="11" s="1"/>
  <c r="AM88" i="11" a="1"/>
  <c r="AM88" i="11" s="1"/>
  <c r="E88" i="11" a="1"/>
  <c r="E88" i="11" s="1"/>
  <c r="F88" i="11" a="1"/>
  <c r="F88" i="11" s="1"/>
  <c r="G88" i="11" a="1"/>
  <c r="G88" i="11" s="1"/>
  <c r="AA88" i="11" a="1"/>
  <c r="AA88" i="11" s="1"/>
  <c r="Y88" i="11" a="1"/>
  <c r="Y88" i="11" s="1"/>
  <c r="G87" i="11" a="1"/>
  <c r="G87" i="11" s="1"/>
  <c r="AG87" i="11" a="1"/>
  <c r="AG87" i="11" s="1"/>
  <c r="AF90" i="11" a="1"/>
  <c r="AF90" i="11" s="1"/>
  <c r="R89" i="11" a="1"/>
  <c r="R89" i="11" s="1"/>
  <c r="AC90" i="11" a="1"/>
  <c r="AC90" i="11" s="1"/>
  <c r="AL89" i="11" a="1"/>
  <c r="AL89" i="11" s="1"/>
  <c r="Y89" i="11" a="1"/>
  <c r="Y89" i="11" s="1"/>
  <c r="AI88" i="11" a="1"/>
  <c r="AI88" i="11" s="1"/>
  <c r="L92" i="11" a="1"/>
  <c r="L92" i="11" s="1"/>
  <c r="AB89" i="11" a="1"/>
  <c r="AB89" i="11" s="1"/>
  <c r="X92" i="11" a="1"/>
  <c r="X92" i="11" s="1"/>
  <c r="AN90" i="11" a="1"/>
  <c r="AN90" i="11" s="1"/>
  <c r="S90" i="11" a="1"/>
  <c r="S90" i="11" s="1"/>
  <c r="Z87" i="11" a="1"/>
  <c r="Z87" i="11" s="1"/>
  <c r="T88" i="11" a="1"/>
  <c r="T88" i="11" s="1"/>
  <c r="AH87" i="11" a="1"/>
  <c r="AH87" i="11" s="1"/>
  <c r="D89" i="11" a="1"/>
  <c r="D89" i="11" s="1"/>
  <c r="O92" i="11" a="1"/>
  <c r="O92" i="11" s="1"/>
  <c r="AB87" i="11" a="1"/>
  <c r="AB87" i="11" s="1"/>
  <c r="D88" i="11" a="1"/>
  <c r="D88" i="11" s="1"/>
  <c r="D87" i="11" a="1"/>
  <c r="D87" i="11" s="1"/>
  <c r="AJ90" i="11" a="1"/>
  <c r="AJ90" i="11" s="1"/>
  <c r="E92" i="11" a="1"/>
  <c r="E92" i="11" s="1"/>
  <c r="P92" i="11" a="1"/>
  <c r="P92" i="11" s="1"/>
  <c r="L90" i="11" a="1"/>
  <c r="L90" i="11" s="1"/>
  <c r="F89" i="11" a="1"/>
  <c r="F89" i="11" s="1"/>
  <c r="Z92" i="11" a="1"/>
  <c r="Z92" i="11" s="1"/>
  <c r="AI90" i="11" a="1"/>
  <c r="AI90" i="11" s="1"/>
  <c r="AJ92" i="11" a="1"/>
  <c r="AJ92" i="11" s="1"/>
  <c r="L89" i="11" a="1"/>
  <c r="L89" i="11" s="1"/>
  <c r="J89" i="11" a="1"/>
  <c r="J89" i="11" s="1"/>
  <c r="P88" i="11" a="1"/>
  <c r="P88" i="11" s="1"/>
  <c r="G89" i="11" a="1"/>
  <c r="G89" i="11" s="1"/>
  <c r="M87" i="11" a="1"/>
  <c r="M87" i="11" s="1"/>
  <c r="AH92" i="11" a="1"/>
  <c r="AH92" i="11" s="1"/>
  <c r="M88" i="11" a="1"/>
  <c r="M88" i="11" s="1"/>
  <c r="W87" i="11" a="1"/>
  <c r="W87" i="11" s="1"/>
  <c r="Y90" i="11" a="1"/>
  <c r="Y90" i="11" s="1"/>
  <c r="D92" i="11" a="1"/>
  <c r="D92" i="11" s="1"/>
  <c r="O88" i="11" a="1"/>
  <c r="O88" i="11" s="1"/>
  <c r="V88" i="11" a="1"/>
  <c r="V88" i="11" s="1"/>
  <c r="O87" i="11" a="1"/>
  <c r="O87" i="11" s="1"/>
  <c r="AD88" i="11" a="1"/>
  <c r="AD88" i="11" s="1"/>
  <c r="AM92" i="11" a="1"/>
  <c r="AM92" i="11" s="1"/>
  <c r="K88" i="11" a="1"/>
  <c r="K88" i="11" s="1"/>
  <c r="AL88" i="11" a="1"/>
  <c r="AL88" i="11" s="1"/>
  <c r="AC88" i="11" a="1"/>
  <c r="AC88" i="11" s="1"/>
  <c r="Q92" i="11" a="1"/>
  <c r="Q92" i="11" s="1"/>
  <c r="M89" i="11" a="1"/>
  <c r="M89" i="11" s="1"/>
  <c r="AI87" i="11" a="1"/>
  <c r="AI87" i="11" s="1"/>
  <c r="U89" i="11" a="1"/>
  <c r="U89" i="11" s="1"/>
  <c r="T90" i="11" a="1"/>
  <c r="T90" i="11" s="1"/>
  <c r="AK89" i="11" a="1"/>
  <c r="AK89" i="11" s="1"/>
  <c r="H89" i="11" a="1"/>
  <c r="H89" i="11" s="1"/>
  <c r="G90" i="11" a="1"/>
  <c r="G90" i="11" s="1"/>
  <c r="AF89" i="11" a="1"/>
  <c r="AF89" i="11" s="1"/>
  <c r="AN88" i="11" a="1"/>
  <c r="AN88" i="11" s="1"/>
  <c r="AA89" i="11" a="1"/>
  <c r="AA89" i="11" s="1"/>
  <c r="AE89" i="11" a="1"/>
  <c r="AE89" i="11" s="1"/>
  <c r="N89" i="11" a="1"/>
  <c r="N89" i="11" s="1"/>
  <c r="M90" i="11" a="1"/>
  <c r="M90" i="11" s="1"/>
  <c r="H88" i="11" a="1"/>
  <c r="H88" i="11" s="1"/>
  <c r="E87" i="11" a="1"/>
  <c r="E87" i="11" s="1"/>
  <c r="AK88" i="11" a="1"/>
  <c r="AK88" i="11" s="1"/>
  <c r="AM87" i="11" a="1"/>
  <c r="AM87" i="11" s="1"/>
  <c r="I92" i="11" a="1"/>
  <c r="I92" i="11" s="1"/>
  <c r="L87" i="11" a="1"/>
  <c r="L87" i="11" s="1"/>
  <c r="AG92" i="11" a="1"/>
  <c r="AG92" i="11" s="1"/>
  <c r="N87" i="11" a="1"/>
  <c r="N87" i="11" s="1"/>
  <c r="AK92" i="11" a="1"/>
  <c r="AK92" i="11" s="1"/>
  <c r="AA87" i="11" a="1"/>
  <c r="AA87" i="11" s="1"/>
  <c r="P87" i="11" a="1"/>
  <c r="P87" i="11" s="1"/>
  <c r="U92" i="11" a="1"/>
  <c r="U92" i="11" s="1"/>
  <c r="AE88" i="11" a="1"/>
  <c r="AE88" i="11" s="1"/>
  <c r="AJ87" i="11" a="1"/>
  <c r="AJ87" i="11" s="1"/>
  <c r="R87" i="11" a="1"/>
  <c r="R87" i="11" s="1"/>
  <c r="AB92" i="11" a="1"/>
  <c r="AB92" i="11" s="1"/>
  <c r="Q89" i="11" a="1"/>
  <c r="Q89" i="11" s="1"/>
  <c r="X87" i="11" a="1"/>
  <c r="X87" i="11" s="1"/>
  <c r="AF92" i="11" a="1"/>
  <c r="AF92" i="11" s="1"/>
  <c r="D90" i="11" a="1"/>
  <c r="D90" i="11" s="1"/>
  <c r="AL92" i="11" a="1"/>
  <c r="AL92" i="11" s="1"/>
  <c r="AH89" i="11" a="1"/>
  <c r="AH89" i="11" s="1"/>
  <c r="AC87" i="11" a="1"/>
  <c r="AC87" i="11" s="1"/>
  <c r="Z89" i="11" a="1"/>
  <c r="Z89" i="11" s="1"/>
  <c r="AE92" i="11" a="1"/>
  <c r="AE92" i="11" s="1"/>
  <c r="Q87" i="11" a="1"/>
  <c r="Q87" i="11" s="1"/>
  <c r="U87" i="11" a="1"/>
  <c r="U87" i="11" s="1"/>
  <c r="U88" i="11" a="1"/>
  <c r="U88" i="11" s="1"/>
  <c r="F92" i="11" a="1"/>
  <c r="F92" i="11" s="1"/>
  <c r="R90" i="11" a="1"/>
  <c r="R90" i="11" s="1"/>
  <c r="C90" i="11" a="1"/>
  <c r="C90" i="11" s="1"/>
  <c r="AO90" i="11" s="1"/>
  <c r="AA90" i="11" a="1"/>
  <c r="AA90" i="11" s="1"/>
  <c r="L88" i="11" a="1"/>
  <c r="L88" i="11" s="1"/>
  <c r="V87" i="11" a="1"/>
  <c r="V87" i="11" s="1"/>
  <c r="AI92" i="11" a="1"/>
  <c r="AI92" i="11" s="1"/>
  <c r="N88" i="11" a="1"/>
  <c r="N88" i="11" s="1"/>
  <c r="V92" i="11" a="1"/>
  <c r="V92" i="11" s="1"/>
  <c r="E89" i="11" a="1"/>
  <c r="E89" i="11" s="1"/>
  <c r="AC89" i="11" a="1"/>
  <c r="AC89" i="11" s="1"/>
  <c r="V89" i="11" a="1"/>
  <c r="V89" i="11" s="1"/>
  <c r="N90" i="11" a="1"/>
  <c r="N90" i="11" s="1"/>
  <c r="E90" i="11" a="1"/>
  <c r="E90" i="11" s="1"/>
  <c r="Y92" i="11" a="1"/>
  <c r="Y92" i="11" s="1"/>
  <c r="C87" i="11" a="1"/>
  <c r="C87" i="11" s="1"/>
  <c r="AO87" i="11" s="1"/>
  <c r="S87" i="11" a="1"/>
  <c r="S87" i="11" s="1"/>
  <c r="S92" i="11" a="1"/>
  <c r="S92" i="11" s="1"/>
  <c r="AG90" i="11" a="1"/>
  <c r="AG90" i="11" s="1"/>
  <c r="AH88" i="11" a="1"/>
  <c r="AH88" i="11" s="1"/>
  <c r="AD87" i="11" a="1"/>
  <c r="AD87" i="11" s="1"/>
  <c r="AG89" i="11" a="1"/>
  <c r="AG89" i="11" s="1"/>
  <c r="R92" i="11" a="1"/>
  <c r="R92" i="11" s="1"/>
  <c r="AM89" i="11" a="1"/>
  <c r="AM89" i="11" s="1"/>
  <c r="AJ89" i="11" a="1"/>
  <c r="AJ89" i="11" s="1"/>
  <c r="T92" i="11" a="1"/>
  <c r="T92" i="11" s="1"/>
  <c r="K89" i="11" a="1"/>
  <c r="K89" i="11" s="1"/>
  <c r="S89" i="11" a="1"/>
  <c r="S89" i="11" s="1"/>
  <c r="C89" i="11" a="1"/>
  <c r="C89" i="11" s="1"/>
  <c r="AO89" i="11" s="1"/>
  <c r="M92" i="11" a="1"/>
  <c r="M92" i="11" s="1"/>
  <c r="F87" i="11" a="1"/>
  <c r="F87" i="11" s="1"/>
  <c r="H87" i="11" a="1"/>
  <c r="H87" i="11" s="1"/>
  <c r="AE87" i="11" a="1"/>
  <c r="AE87" i="11" s="1"/>
  <c r="AM90" i="11" a="1"/>
  <c r="AM90" i="11" s="1"/>
  <c r="J88" i="11" a="1"/>
  <c r="J88" i="11" s="1"/>
  <c r="P89" i="11" a="1"/>
  <c r="P89" i="11" s="1"/>
  <c r="T89" i="11" a="1"/>
  <c r="T89" i="11" s="1"/>
  <c r="I89" i="11" a="1"/>
  <c r="I89" i="11" s="1"/>
  <c r="J92" i="11" a="1"/>
  <c r="J92" i="11" s="1"/>
  <c r="AL90" i="11" a="1"/>
  <c r="AL90" i="11" s="1"/>
  <c r="AB90" i="11" a="1"/>
  <c r="AB90" i="11" s="1"/>
  <c r="AG88" i="11" a="1"/>
  <c r="AG88" i="11" s="1"/>
  <c r="AD92" i="11" a="1"/>
  <c r="AD92" i="11" s="1"/>
  <c r="W90" i="11" a="1"/>
  <c r="W90" i="11" s="1"/>
  <c r="R88" i="11" a="1"/>
  <c r="R88" i="11" s="1"/>
  <c r="T87" i="11" a="1"/>
  <c r="T87" i="11" s="1"/>
  <c r="S88" i="11" a="1"/>
  <c r="S88" i="11" s="1"/>
  <c r="AJ88" i="11" a="1"/>
  <c r="AJ88" i="11" s="1"/>
  <c r="AA92" i="11" a="1"/>
  <c r="AA92" i="11" s="1"/>
  <c r="AN89" i="11" a="1"/>
  <c r="AN89" i="11" s="1"/>
  <c r="Y87" i="11" a="1"/>
  <c r="Y87" i="11" s="1"/>
  <c r="AH90" i="11" a="1"/>
  <c r="AH90" i="11" s="1"/>
  <c r="X88" i="11" a="1"/>
  <c r="X88" i="11" s="1"/>
  <c r="X89" i="11" a="1"/>
  <c r="X89" i="11" s="1"/>
  <c r="Q88" i="11" a="1"/>
  <c r="Q88" i="11" s="1"/>
  <c r="Q90" i="11" a="1"/>
  <c r="Q90" i="11" s="1"/>
  <c r="AD90" i="11" a="1"/>
  <c r="AD90" i="11" s="1"/>
  <c r="AF87" i="11" a="1"/>
  <c r="AF87" i="11" s="1"/>
  <c r="AN87" i="11" a="1"/>
  <c r="AN87" i="11" s="1"/>
  <c r="K87" i="11" a="1"/>
  <c r="K87" i="11" s="1"/>
  <c r="V90" i="11" a="1"/>
  <c r="V90" i="11" s="1"/>
  <c r="AN92" i="11" a="1"/>
  <c r="AN92" i="11" s="1"/>
  <c r="N92" i="11" a="1"/>
  <c r="N92" i="11" s="1"/>
  <c r="AD89" i="11" a="1"/>
  <c r="AD89" i="11" s="1"/>
  <c r="AF88" i="11" a="1"/>
  <c r="AF88" i="11" s="1"/>
  <c r="J90" i="11" a="1"/>
  <c r="J90" i="11" s="1"/>
  <c r="O89" i="11" a="1"/>
  <c r="O89" i="11" s="1"/>
  <c r="I88" i="11" a="1"/>
  <c r="I88" i="11" s="1"/>
  <c r="I90" i="11" a="1"/>
  <c r="I90" i="11" s="1"/>
  <c r="U90" i="11" a="1"/>
  <c r="U90" i="11" s="1"/>
  <c r="C92" i="11" a="1"/>
  <c r="C92" i="11" s="1"/>
  <c r="O70" i="11" a="1"/>
  <c r="O70" i="11" s="1"/>
  <c r="K69" i="11" a="1"/>
  <c r="K69" i="11" s="1"/>
  <c r="E69" i="11" a="1"/>
  <c r="E69" i="11" s="1"/>
  <c r="J70" i="11" a="1"/>
  <c r="J70" i="11" s="1"/>
  <c r="AK69" i="11" a="1"/>
  <c r="AK69" i="11" s="1"/>
  <c r="AA69" i="11" a="1"/>
  <c r="AA69" i="11" s="1"/>
  <c r="O74" i="11" a="1"/>
  <c r="O74" i="11" s="1"/>
  <c r="K74" i="11" a="1"/>
  <c r="K74" i="11" s="1"/>
  <c r="D70" i="11" a="1"/>
  <c r="D70" i="11" s="1"/>
  <c r="J72" i="11" a="1"/>
  <c r="J72" i="11" s="1"/>
  <c r="AE70" i="11" a="1"/>
  <c r="AE70" i="11" s="1"/>
  <c r="AA74" i="11" a="1"/>
  <c r="AA74" i="11" s="1"/>
  <c r="S69" i="11" a="1"/>
  <c r="S69" i="11" s="1"/>
  <c r="K70" i="11" a="1"/>
  <c r="K70" i="11" s="1"/>
  <c r="T70" i="11" a="1"/>
  <c r="T70" i="11" s="1"/>
  <c r="E72" i="11" a="1"/>
  <c r="E72" i="11" s="1"/>
  <c r="S74" i="11" a="1"/>
  <c r="S74" i="11" s="1"/>
  <c r="AC71" i="11" a="1"/>
  <c r="AC71" i="11" s="1"/>
  <c r="J74" i="11" a="1"/>
  <c r="J74" i="11" s="1"/>
  <c r="AI70" i="11" a="1"/>
  <c r="AI70" i="11" s="1"/>
  <c r="AA70" i="11" a="1"/>
  <c r="AA70" i="11" s="1"/>
  <c r="G69" i="11" a="1"/>
  <c r="G69" i="11" s="1"/>
  <c r="I72" i="11" a="1"/>
  <c r="I72" i="11" s="1"/>
  <c r="G70" i="11" a="1"/>
  <c r="G70" i="11" s="1"/>
  <c r="AL70" i="11" a="1"/>
  <c r="AL70" i="11" s="1"/>
  <c r="AF69" i="11" a="1"/>
  <c r="AF69" i="11" s="1"/>
  <c r="AD69" i="11" a="1"/>
  <c r="AD69" i="11" s="1"/>
  <c r="L72" i="11" a="1"/>
  <c r="L72" i="11" s="1"/>
  <c r="F69" i="11" a="1"/>
  <c r="F69" i="11" s="1"/>
  <c r="Z72" i="11" a="1"/>
  <c r="Z72" i="11" s="1"/>
  <c r="AL74" i="11" a="1"/>
  <c r="AL74" i="11" s="1"/>
  <c r="AF71" i="11" a="1"/>
  <c r="AF71" i="11" s="1"/>
  <c r="Y71" i="11" a="1"/>
  <c r="Y71" i="11" s="1"/>
  <c r="R69" i="11" a="1"/>
  <c r="R69" i="11" s="1"/>
  <c r="AD72" i="11" a="1"/>
  <c r="AD72" i="11" s="1"/>
  <c r="F70" i="11" a="1"/>
  <c r="F70" i="11" s="1"/>
  <c r="AJ71" i="11" a="1"/>
  <c r="AJ71" i="11" s="1"/>
  <c r="AK72" i="11" a="1"/>
  <c r="AK72" i="11" s="1"/>
  <c r="AE72" i="11" a="1"/>
  <c r="AE72" i="11" s="1"/>
  <c r="AI72" i="11" a="1"/>
  <c r="AI72" i="11" s="1"/>
  <c r="K72" i="11" a="1"/>
  <c r="K72" i="11" s="1"/>
  <c r="D69" i="11" a="1"/>
  <c r="D69" i="11" s="1"/>
  <c r="L74" i="11" a="1"/>
  <c r="L74" i="11" s="1"/>
  <c r="AG72" i="11" a="1"/>
  <c r="AG72" i="11" s="1"/>
  <c r="Q72" i="11" a="1"/>
  <c r="Q72" i="11" s="1"/>
  <c r="Q69" i="11" a="1"/>
  <c r="Q69" i="11" s="1"/>
  <c r="M71" i="11" a="1"/>
  <c r="M71" i="11" s="1"/>
  <c r="AF70" i="11" a="1"/>
  <c r="AF70" i="11" s="1"/>
  <c r="AJ72" i="11" a="1"/>
  <c r="AJ72" i="11" s="1"/>
  <c r="R71" i="11" a="1"/>
  <c r="R71" i="11" s="1"/>
  <c r="P69" i="11" a="1"/>
  <c r="P69" i="11" s="1"/>
  <c r="N69" i="11" a="1"/>
  <c r="N69" i="11" s="1"/>
  <c r="AH72" i="11" a="1"/>
  <c r="AH72" i="11" s="1"/>
  <c r="R70" i="11" a="1"/>
  <c r="R70" i="11" s="1"/>
  <c r="AN71" i="11" a="1"/>
  <c r="AN71" i="11" s="1"/>
  <c r="AC72" i="11" a="1"/>
  <c r="AC72" i="11" s="1"/>
  <c r="Z69" i="11" a="1"/>
  <c r="Z69" i="11" s="1"/>
  <c r="AL72" i="11" a="1"/>
  <c r="AL72" i="11" s="1"/>
  <c r="Z70" i="11" a="1"/>
  <c r="Z70" i="11" s="1"/>
  <c r="H70" i="11" a="1"/>
  <c r="H70" i="11" s="1"/>
  <c r="U72" i="11" a="1"/>
  <c r="U72" i="11" s="1"/>
  <c r="J71" i="11" a="1"/>
  <c r="J71" i="11" s="1"/>
  <c r="AC70" i="11" a="1"/>
  <c r="AC70" i="11" s="1"/>
  <c r="U70" i="11" a="1"/>
  <c r="U70" i="11" s="1"/>
  <c r="I74" i="11" a="1"/>
  <c r="I74" i="11" s="1"/>
  <c r="E74" i="11" a="1"/>
  <c r="E74" i="11" s="1"/>
  <c r="S70" i="11" a="1"/>
  <c r="S70" i="11" s="1"/>
  <c r="AN74" i="11" a="1"/>
  <c r="AN74" i="11" s="1"/>
  <c r="V69" i="11" a="1"/>
  <c r="V69" i="11" s="1"/>
  <c r="D74" i="11" a="1"/>
  <c r="D74" i="11" s="1"/>
  <c r="AH70" i="11" a="1"/>
  <c r="AH70" i="11" s="1"/>
  <c r="X70" i="11" a="1"/>
  <c r="X70" i="11" s="1"/>
  <c r="M72" i="11" a="1"/>
  <c r="M72" i="11" s="1"/>
  <c r="AH69" i="11" a="1"/>
  <c r="AH69" i="11" s="1"/>
  <c r="H74" i="11" a="1"/>
  <c r="H74" i="11" s="1"/>
  <c r="D71" i="11" a="1"/>
  <c r="D71" i="11" s="1"/>
  <c r="AN70" i="11" a="1"/>
  <c r="AN70" i="11" s="1"/>
  <c r="Y70" i="11" a="1"/>
  <c r="Y70" i="11" s="1"/>
  <c r="E70" i="11" a="1"/>
  <c r="E70" i="11" s="1"/>
  <c r="I70" i="11" a="1"/>
  <c r="I70" i="11" s="1"/>
  <c r="X74" i="11" a="1"/>
  <c r="X74" i="11" s="1"/>
  <c r="AL69" i="11" a="1"/>
  <c r="AL69" i="11" s="1"/>
  <c r="N74" i="11" a="1"/>
  <c r="N74" i="11" s="1"/>
  <c r="H71" i="11" a="1"/>
  <c r="H71" i="11" s="1"/>
  <c r="K71" i="11" a="1"/>
  <c r="K71" i="11" s="1"/>
  <c r="S72" i="11" a="1"/>
  <c r="S72" i="11" s="1"/>
  <c r="D72" i="11" a="1"/>
  <c r="D72" i="11" s="1"/>
  <c r="R74" i="11" a="1"/>
  <c r="R74" i="11" s="1"/>
  <c r="L71" i="11" a="1"/>
  <c r="L71" i="11" s="1"/>
  <c r="S71" i="11" a="1"/>
  <c r="S71" i="11" s="1"/>
  <c r="AG70" i="11" a="1"/>
  <c r="AG70" i="11" s="1"/>
  <c r="AG71" i="11" a="1"/>
  <c r="AG71" i="11" s="1"/>
  <c r="AC74" i="11" a="1"/>
  <c r="AC74" i="11" s="1"/>
  <c r="F74" i="11" a="1"/>
  <c r="F74" i="11" s="1"/>
  <c r="AA72" i="11" a="1"/>
  <c r="AA72" i="11" s="1"/>
  <c r="H72" i="11" a="1"/>
  <c r="H72" i="11" s="1"/>
  <c r="V74" i="11" a="1"/>
  <c r="V74" i="11" s="1"/>
  <c r="P71" i="11" a="1"/>
  <c r="P71" i="11" s="1"/>
  <c r="AA71" i="11" a="1"/>
  <c r="AA71" i="11" s="1"/>
  <c r="U71" i="11" a="1"/>
  <c r="U71" i="11" s="1"/>
  <c r="N72" i="11" a="1"/>
  <c r="N72" i="11" s="1"/>
  <c r="Z74" i="11" a="1"/>
  <c r="Z74" i="11" s="1"/>
  <c r="T71" i="11" a="1"/>
  <c r="T71" i="11" s="1"/>
  <c r="AI71" i="11" a="1"/>
  <c r="AI71" i="11" s="1"/>
  <c r="F72" i="11" a="1"/>
  <c r="F72" i="11" s="1"/>
  <c r="H69" i="11" a="1"/>
  <c r="H69" i="11" s="1"/>
  <c r="AG69" i="11" a="1"/>
  <c r="AG69" i="11" s="1"/>
  <c r="Y72" i="11" a="1"/>
  <c r="Y72" i="11" s="1"/>
  <c r="Y69" i="11" a="1"/>
  <c r="Y69" i="11" s="1"/>
  <c r="U74" i="11" a="1"/>
  <c r="U74" i="11" s="1"/>
  <c r="Q74" i="11" a="1"/>
  <c r="Q74" i="11" s="1"/>
  <c r="M74" i="11" a="1"/>
  <c r="M74" i="11" s="1"/>
  <c r="AC69" i="11" a="1"/>
  <c r="AC69" i="11" s="1"/>
  <c r="AJ74" i="11" a="1"/>
  <c r="AJ74" i="11" s="1"/>
  <c r="R72" i="11" a="1"/>
  <c r="R72" i="11" s="1"/>
  <c r="AH74" i="11" a="1"/>
  <c r="AH74" i="11" s="1"/>
  <c r="O72" i="11" a="1"/>
  <c r="O72" i="11" s="1"/>
  <c r="M70" i="11" a="1"/>
  <c r="M70" i="11" s="1"/>
  <c r="AH71" i="11" a="1"/>
  <c r="AH71" i="11" s="1"/>
  <c r="T72" i="11" a="1"/>
  <c r="T72" i="11" s="1"/>
  <c r="AM72" i="11" a="1"/>
  <c r="AM72" i="11" s="1"/>
  <c r="N71" i="11" a="1"/>
  <c r="N71" i="11" s="1"/>
  <c r="T69" i="11" a="1"/>
  <c r="T69" i="11" s="1"/>
  <c r="E71" i="11" a="1"/>
  <c r="E71" i="11" s="1"/>
  <c r="AK71" i="11" a="1"/>
  <c r="AK71" i="11" s="1"/>
  <c r="C69" i="11" a="1"/>
  <c r="C69" i="11" s="1"/>
  <c r="AO69" i="11" s="1"/>
  <c r="V71" i="11" a="1"/>
  <c r="V71" i="11" s="1"/>
  <c r="AD74" i="11" a="1"/>
  <c r="AD74" i="11" s="1"/>
  <c r="AB71" i="11" a="1"/>
  <c r="AB71" i="11" s="1"/>
  <c r="G71" i="11" a="1"/>
  <c r="G71" i="11" s="1"/>
  <c r="AF74" i="11" a="1"/>
  <c r="AF74" i="11" s="1"/>
  <c r="AI69" i="11" a="1"/>
  <c r="AI69" i="11" s="1"/>
  <c r="P70" i="11" a="1"/>
  <c r="P70" i="11" s="1"/>
  <c r="W70" i="11" a="1"/>
  <c r="W70" i="11" s="1"/>
  <c r="C70" i="11" a="1"/>
  <c r="C70" i="11" s="1"/>
  <c r="AO70" i="11" s="1"/>
  <c r="T74" i="11" a="1"/>
  <c r="T74" i="11" s="1"/>
  <c r="O69" i="11" a="1"/>
  <c r="O69" i="11" s="1"/>
  <c r="X71" i="11" a="1"/>
  <c r="X71" i="11" s="1"/>
  <c r="I71" i="11" a="1"/>
  <c r="I71" i="11" s="1"/>
  <c r="X69" i="11" a="1"/>
  <c r="X69" i="11" s="1"/>
  <c r="AM71" i="11" a="1"/>
  <c r="AM71" i="11" s="1"/>
  <c r="F71" i="11" a="1"/>
  <c r="F71" i="11" s="1"/>
  <c r="AE69" i="11" a="1"/>
  <c r="AE69" i="11" s="1"/>
  <c r="AM74" i="11" a="1"/>
  <c r="AM74" i="11" s="1"/>
  <c r="W72" i="11" a="1"/>
  <c r="W72" i="11" s="1"/>
  <c r="C74" i="11" a="1"/>
  <c r="C74" i="11" s="1"/>
  <c r="U69" i="11" a="1"/>
  <c r="U69" i="11" s="1"/>
  <c r="AN69" i="11" a="1"/>
  <c r="AN69" i="11" s="1"/>
  <c r="L70" i="11" a="1"/>
  <c r="L70" i="11" s="1"/>
  <c r="AJ69" i="11" a="1"/>
  <c r="AJ69" i="11" s="1"/>
  <c r="P72" i="11" a="1"/>
  <c r="P72" i="11" s="1"/>
  <c r="AM69" i="11" a="1"/>
  <c r="AM69" i="11" s="1"/>
  <c r="AL71" i="11" a="1"/>
  <c r="AL71" i="11" s="1"/>
  <c r="L69" i="11" a="1"/>
  <c r="L69" i="11" s="1"/>
  <c r="AK70" i="11" a="1"/>
  <c r="AK70" i="11" s="1"/>
  <c r="AD70" i="11" a="1"/>
  <c r="AD70" i="11" s="1"/>
  <c r="W74" i="11" a="1"/>
  <c r="W74" i="11" s="1"/>
  <c r="W71" i="11" a="1"/>
  <c r="W71" i="11" s="1"/>
  <c r="J69" i="11" a="1"/>
  <c r="J69" i="11" s="1"/>
  <c r="Y74" i="11" a="1"/>
  <c r="Y74" i="11" s="1"/>
  <c r="AB74" i="11" a="1"/>
  <c r="AB74" i="11" s="1"/>
  <c r="AK74" i="11" a="1"/>
  <c r="AK74" i="11" s="1"/>
  <c r="O71" i="11" a="1"/>
  <c r="O71" i="11" s="1"/>
  <c r="X72" i="11" a="1"/>
  <c r="X72" i="11" s="1"/>
  <c r="AI74" i="11" a="1"/>
  <c r="AI74" i="11" s="1"/>
  <c r="AD71" i="11" a="1"/>
  <c r="AD71" i="11" s="1"/>
  <c r="W69" i="11" a="1"/>
  <c r="W69" i="11" s="1"/>
  <c r="C71" i="11" a="1"/>
  <c r="C71" i="11" s="1"/>
  <c r="AO71" i="11" s="1"/>
  <c r="AM70" i="11" a="1"/>
  <c r="AM70" i="11" s="1"/>
  <c r="AF72" i="11" a="1"/>
  <c r="AF72" i="11" s="1"/>
  <c r="AJ70" i="11" a="1"/>
  <c r="AJ70" i="11" s="1"/>
  <c r="V70" i="11" a="1"/>
  <c r="V70" i="11" s="1"/>
  <c r="AB72" i="11" a="1"/>
  <c r="AB72" i="11" s="1"/>
  <c r="V72" i="11" a="1"/>
  <c r="V72" i="11" s="1"/>
  <c r="AB69" i="11" a="1"/>
  <c r="AB69" i="11" s="1"/>
  <c r="AG74" i="11" a="1"/>
  <c r="AG74" i="11" s="1"/>
  <c r="AN72" i="11" a="1"/>
  <c r="AN72" i="11" s="1"/>
  <c r="AB70" i="11" a="1"/>
  <c r="AB70" i="11" s="1"/>
  <c r="N70" i="11" a="1"/>
  <c r="N70" i="11" s="1"/>
  <c r="Z71" i="11" a="1"/>
  <c r="Z71" i="11" s="1"/>
  <c r="P74" i="11" a="1"/>
  <c r="P74" i="11" s="1"/>
  <c r="C72" i="11" a="1"/>
  <c r="C72" i="11" s="1"/>
  <c r="AO72" i="11" s="1"/>
  <c r="M69" i="11" a="1"/>
  <c r="M69" i="11" s="1"/>
  <c r="AE74" i="11" a="1"/>
  <c r="AE74" i="11" s="1"/>
  <c r="AE71" i="11" a="1"/>
  <c r="AE71" i="11" s="1"/>
  <c r="Q70" i="11" a="1"/>
  <c r="Q70" i="11" s="1"/>
  <c r="I69" i="11" a="1"/>
  <c r="I69" i="11" s="1"/>
  <c r="AA60" i="11" a="1"/>
  <c r="AA60" i="11" s="1"/>
  <c r="S62" i="11" a="1"/>
  <c r="S62" i="11" s="1"/>
  <c r="P57" i="11" a="1"/>
  <c r="P57" i="11" s="1"/>
  <c r="AN57" i="11" a="1"/>
  <c r="AN57" i="11" s="1"/>
  <c r="X58" i="11" a="1"/>
  <c r="X58" i="11" s="1"/>
  <c r="I59" i="11" a="1"/>
  <c r="I59" i="11" s="1"/>
  <c r="O59" i="11" a="1"/>
  <c r="O59" i="11" s="1"/>
  <c r="U59" i="11" a="1"/>
  <c r="U59" i="11" s="1"/>
  <c r="AB59" i="11" a="1"/>
  <c r="AB59" i="11" s="1"/>
  <c r="AH59" i="11" a="1"/>
  <c r="AH59" i="11" s="1"/>
  <c r="AN59" i="11" a="1"/>
  <c r="AN59" i="11" s="1"/>
  <c r="R60" i="11" a="1"/>
  <c r="R60" i="11" s="1"/>
  <c r="H62" i="11" a="1"/>
  <c r="H62" i="11" s="1"/>
  <c r="AL62" i="11" a="1"/>
  <c r="AL62" i="11" s="1"/>
  <c r="AL58" i="11" a="1"/>
  <c r="AL58" i="11" s="1"/>
  <c r="AN62" i="11" a="1"/>
  <c r="AN62" i="11" s="1"/>
  <c r="P60" i="11" a="1"/>
  <c r="P60" i="11" s="1"/>
  <c r="N58" i="11" a="1"/>
  <c r="N58" i="11" s="1"/>
  <c r="AH57" i="11" a="1"/>
  <c r="AH57" i="11" s="1"/>
  <c r="Z57" i="11" a="1"/>
  <c r="Z57" i="11" s="1"/>
  <c r="J57" i="11" a="1"/>
  <c r="J57" i="11" s="1"/>
  <c r="I57" i="11" a="1"/>
  <c r="I57" i="11" s="1"/>
  <c r="T57" i="11" a="1"/>
  <c r="T57" i="11" s="1"/>
  <c r="D58" i="11" a="1"/>
  <c r="D58" i="11" s="1"/>
  <c r="AB58" i="11" a="1"/>
  <c r="AB58" i="11" s="1"/>
  <c r="J59" i="11" a="1"/>
  <c r="J59" i="11" s="1"/>
  <c r="P59" i="11" a="1"/>
  <c r="P59" i="11" s="1"/>
  <c r="V59" i="11" a="1"/>
  <c r="V59" i="11" s="1"/>
  <c r="AC59" i="11" a="1"/>
  <c r="AC59" i="11" s="1"/>
  <c r="AI59" i="11" a="1"/>
  <c r="AI59" i="11" s="1"/>
  <c r="V60" i="11" a="1"/>
  <c r="V60" i="11" s="1"/>
  <c r="Z60" i="11" a="1"/>
  <c r="Z60" i="11" s="1"/>
  <c r="N62" i="11" a="1"/>
  <c r="N62" i="11" s="1"/>
  <c r="AB62" i="11" a="1"/>
  <c r="AB62" i="11" s="1"/>
  <c r="F58" i="11" a="1"/>
  <c r="F58" i="11" s="1"/>
  <c r="AB60" i="11" a="1"/>
  <c r="AB60" i="11" s="1"/>
  <c r="Z58" i="11" a="1"/>
  <c r="Z58" i="11" s="1"/>
  <c r="R57" i="11" a="1"/>
  <c r="R57" i="11" s="1"/>
  <c r="O58" i="11" a="1"/>
  <c r="O58" i="11" s="1"/>
  <c r="X57" i="11" a="1"/>
  <c r="X57" i="11" s="1"/>
  <c r="H58" i="11" a="1"/>
  <c r="H58" i="11" s="1"/>
  <c r="AF58" i="11" a="1"/>
  <c r="AF58" i="11" s="1"/>
  <c r="K59" i="11" a="1"/>
  <c r="K59" i="11" s="1"/>
  <c r="Q59" i="11" a="1"/>
  <c r="Q59" i="11" s="1"/>
  <c r="X59" i="11" a="1"/>
  <c r="X59" i="11" s="1"/>
  <c r="AD59" i="11" a="1"/>
  <c r="AD59" i="11" s="1"/>
  <c r="AJ59" i="11" a="1"/>
  <c r="AJ59" i="11" s="1"/>
  <c r="V62" i="11" a="1"/>
  <c r="V62" i="11" s="1"/>
  <c r="AD60" i="11" a="1"/>
  <c r="AD60" i="11" s="1"/>
  <c r="R62" i="11" a="1"/>
  <c r="R62" i="11" s="1"/>
  <c r="AJ60" i="11" a="1"/>
  <c r="AJ60" i="11" s="1"/>
  <c r="AH58" i="11" a="1"/>
  <c r="AH58" i="11" s="1"/>
  <c r="X62" i="11" a="1"/>
  <c r="X62" i="11" s="1"/>
  <c r="L60" i="11" a="1"/>
  <c r="L60" i="11" s="1"/>
  <c r="AE57" i="11" a="1"/>
  <c r="AE57" i="11" s="1"/>
  <c r="O60" i="11" a="1"/>
  <c r="O60" i="11" s="1"/>
  <c r="O57" i="11" a="1"/>
  <c r="O57" i="11" s="1"/>
  <c r="I58" i="11" a="1"/>
  <c r="I58" i="11" s="1"/>
  <c r="AB57" i="11" a="1"/>
  <c r="AB57" i="11" s="1"/>
  <c r="L58" i="11" a="1"/>
  <c r="L58" i="11" s="1"/>
  <c r="AJ58" i="11" a="1"/>
  <c r="AJ58" i="11" s="1"/>
  <c r="L59" i="11" a="1"/>
  <c r="L59" i="11" s="1"/>
  <c r="R59" i="11" a="1"/>
  <c r="R59" i="11" s="1"/>
  <c r="Y59" i="11" a="1"/>
  <c r="Y59" i="11" s="1"/>
  <c r="AE59" i="11" a="1"/>
  <c r="AE59" i="11" s="1"/>
  <c r="AK59" i="11" a="1"/>
  <c r="AK59" i="11" s="1"/>
  <c r="F60" i="11" a="1"/>
  <c r="F60" i="11" s="1"/>
  <c r="AH60" i="11" a="1"/>
  <c r="AH60" i="11" s="1"/>
  <c r="Z62" i="11" a="1"/>
  <c r="Z62" i="11" s="1"/>
  <c r="D60" i="11" a="1"/>
  <c r="D60" i="11" s="1"/>
  <c r="AL57" i="11" a="1"/>
  <c r="AL57" i="11" s="1"/>
  <c r="AJ62" i="11" a="1"/>
  <c r="AJ62" i="11" s="1"/>
  <c r="X60" i="11" a="1"/>
  <c r="X60" i="11" s="1"/>
  <c r="AA57" i="11" a="1"/>
  <c r="AA57" i="11" s="1"/>
  <c r="S58" i="11" a="1"/>
  <c r="S58" i="11" s="1"/>
  <c r="S57" i="11" a="1"/>
  <c r="S57" i="11" s="1"/>
  <c r="O62" i="11" a="1"/>
  <c r="O62" i="11" s="1"/>
  <c r="K57" i="11" a="1"/>
  <c r="K57" i="11" s="1"/>
  <c r="H57" i="11" a="1"/>
  <c r="H57" i="11" s="1"/>
  <c r="AF57" i="11" a="1"/>
  <c r="AF57" i="11" s="1"/>
  <c r="P58" i="11" a="1"/>
  <c r="P58" i="11" s="1"/>
  <c r="AN58" i="11" a="1"/>
  <c r="AN58" i="11" s="1"/>
  <c r="M59" i="11" a="1"/>
  <c r="M59" i="11" s="1"/>
  <c r="S59" i="11" a="1"/>
  <c r="S59" i="11" s="1"/>
  <c r="Z59" i="11" a="1"/>
  <c r="Z59" i="11" s="1"/>
  <c r="AF59" i="11" a="1"/>
  <c r="AF59" i="11" s="1"/>
  <c r="AL59" i="11" a="1"/>
  <c r="AL59" i="11" s="1"/>
  <c r="J60" i="11" a="1"/>
  <c r="J60" i="11" s="1"/>
  <c r="AL60" i="11" a="1"/>
  <c r="AL60" i="11" s="1"/>
  <c r="AD62" i="11" a="1"/>
  <c r="AD62" i="11" s="1"/>
  <c r="H60" i="11" a="1"/>
  <c r="H60" i="11" s="1"/>
  <c r="V58" i="11" a="1"/>
  <c r="V58" i="11" s="1"/>
  <c r="P62" i="11" a="1"/>
  <c r="P62" i="11" s="1"/>
  <c r="AF60" i="11" a="1"/>
  <c r="AF60" i="11" s="1"/>
  <c r="R58" i="11" a="1"/>
  <c r="R58" i="11" s="1"/>
  <c r="N57" i="11" a="1"/>
  <c r="N57" i="11" s="1"/>
  <c r="T62" i="11" a="1"/>
  <c r="T62" i="11" s="1"/>
  <c r="AI60" i="11" a="1"/>
  <c r="AI60" i="11" s="1"/>
  <c r="T59" i="11" a="1"/>
  <c r="T59" i="11" s="1"/>
  <c r="AH62" i="11" a="1"/>
  <c r="AH62" i="11" s="1"/>
  <c r="Q57" i="11" a="1"/>
  <c r="Q57" i="11" s="1"/>
  <c r="M57" i="11" a="1"/>
  <c r="M57" i="11" s="1"/>
  <c r="L57" i="11" a="1"/>
  <c r="L57" i="11" s="1"/>
  <c r="AA59" i="11" a="1"/>
  <c r="AA59" i="11" s="1"/>
  <c r="AD58" i="11" a="1"/>
  <c r="AD58" i="11" s="1"/>
  <c r="J58" i="11" a="1"/>
  <c r="J58" i="11" s="1"/>
  <c r="J62" i="11" a="1"/>
  <c r="J62" i="11" s="1"/>
  <c r="AG57" i="11" a="1"/>
  <c r="AG57" i="11" s="1"/>
  <c r="AC57" i="11" a="1"/>
  <c r="AC57" i="11" s="1"/>
  <c r="Y60" i="11" a="1"/>
  <c r="Y60" i="11" s="1"/>
  <c r="Y62" i="11" a="1"/>
  <c r="Y62" i="11" s="1"/>
  <c r="AJ57" i="11" a="1"/>
  <c r="AJ57" i="11" s="1"/>
  <c r="AG59" i="11" a="1"/>
  <c r="AG59" i="11" s="1"/>
  <c r="AD57" i="11" a="1"/>
  <c r="AD57" i="11" s="1"/>
  <c r="K58" i="11" a="1"/>
  <c r="K58" i="11" s="1"/>
  <c r="AC58" i="11" a="1"/>
  <c r="AC58" i="11" s="1"/>
  <c r="M58" i="11" a="1"/>
  <c r="M58" i="11" s="1"/>
  <c r="E58" i="11" a="1"/>
  <c r="E58" i="11" s="1"/>
  <c r="Q58" i="11" a="1"/>
  <c r="Q58" i="11" s="1"/>
  <c r="I62" i="11" a="1"/>
  <c r="I62" i="11" s="1"/>
  <c r="Y57" i="11" a="1"/>
  <c r="Y57" i="11" s="1"/>
  <c r="I60" i="11" a="1"/>
  <c r="I60" i="11" s="1"/>
  <c r="AG62" i="11" a="1"/>
  <c r="AG62" i="11" s="1"/>
  <c r="T58" i="11" a="1"/>
  <c r="T58" i="11" s="1"/>
  <c r="AM59" i="11" a="1"/>
  <c r="AM59" i="11" s="1"/>
  <c r="V57" i="11" a="1"/>
  <c r="V57" i="11" s="1"/>
  <c r="T60" i="11" a="1"/>
  <c r="T60" i="11" s="1"/>
  <c r="AF62" i="11" a="1"/>
  <c r="AF62" i="11" s="1"/>
  <c r="K62" i="11" a="1"/>
  <c r="K62" i="11" s="1"/>
  <c r="U58" i="11" a="1"/>
  <c r="U58" i="11" s="1"/>
  <c r="Q60" i="11" a="1"/>
  <c r="Q60" i="11" s="1"/>
  <c r="M62" i="11" a="1"/>
  <c r="M62" i="11" s="1"/>
  <c r="H59" i="11" a="1"/>
  <c r="H59" i="11" s="1"/>
  <c r="H61" i="11" s="1"/>
  <c r="N60" i="11" a="1"/>
  <c r="N60" i="11" s="1"/>
  <c r="L62" i="11" a="1"/>
  <c r="L62" i="11" s="1"/>
  <c r="AG58" i="11" a="1"/>
  <c r="AG58" i="11" s="1"/>
  <c r="AC60" i="11" a="1"/>
  <c r="AC60" i="11" s="1"/>
  <c r="Y58" i="11" a="1"/>
  <c r="Y58" i="11" s="1"/>
  <c r="U60" i="11" a="1"/>
  <c r="U60" i="11" s="1"/>
  <c r="Q62" i="11" a="1"/>
  <c r="Q62" i="11" s="1"/>
  <c r="U57" i="11" a="1"/>
  <c r="U57" i="11" s="1"/>
  <c r="E60" i="11" a="1"/>
  <c r="E60" i="11" s="1"/>
  <c r="AK58" i="11" a="1"/>
  <c r="AK58" i="11" s="1"/>
  <c r="AK60" i="11" a="1"/>
  <c r="AK60" i="11" s="1"/>
  <c r="AG60" i="11" a="1"/>
  <c r="AG60" i="11" s="1"/>
  <c r="AK57" i="11" a="1"/>
  <c r="AK57" i="11" s="1"/>
  <c r="AI57" i="11" a="1"/>
  <c r="AI57" i="11" s="1"/>
  <c r="AM62" i="11" a="1"/>
  <c r="AM62" i="11" s="1"/>
  <c r="AA58" i="11" a="1"/>
  <c r="AA58" i="11" s="1"/>
  <c r="AI62" i="11" a="1"/>
  <c r="AI62" i="11" s="1"/>
  <c r="AM60" i="11" a="1"/>
  <c r="AM60" i="11" s="1"/>
  <c r="C57" i="11" a="1"/>
  <c r="C57" i="11" s="1"/>
  <c r="AO57" i="11" s="1"/>
  <c r="D57" i="11" a="1"/>
  <c r="D57" i="11" s="1"/>
  <c r="AC62" i="11" a="1"/>
  <c r="AC62" i="11" s="1"/>
  <c r="U62" i="11" a="1"/>
  <c r="U62" i="11" s="1"/>
  <c r="AE62" i="11" a="1"/>
  <c r="AE62" i="11" s="1"/>
  <c r="AK62" i="11" a="1"/>
  <c r="AK62" i="11" s="1"/>
  <c r="W62" i="11" a="1"/>
  <c r="W62" i="11" s="1"/>
  <c r="W60" i="11" a="1"/>
  <c r="W60" i="11" s="1"/>
  <c r="N59" i="11" a="1"/>
  <c r="N59" i="11" s="1"/>
  <c r="AM58" i="11" a="1"/>
  <c r="AM58" i="11" s="1"/>
  <c r="AI58" i="11" a="1"/>
  <c r="AI58" i="11" s="1"/>
  <c r="C58" i="11" a="1"/>
  <c r="C58" i="11" s="1"/>
  <c r="AO58" i="11" s="1"/>
  <c r="C60" i="11" a="1"/>
  <c r="C60" i="11" s="1"/>
  <c r="AO60" i="11" s="1"/>
  <c r="AE60" i="11" a="1"/>
  <c r="AE60" i="11" s="1"/>
  <c r="AN60" i="11" a="1"/>
  <c r="AN60" i="11" s="1"/>
  <c r="AE58" i="11" a="1"/>
  <c r="AE58" i="11" s="1"/>
  <c r="W59" i="11" a="1"/>
  <c r="W59" i="11" s="1"/>
  <c r="AA62" i="11" a="1"/>
  <c r="AA62" i="11" s="1"/>
  <c r="W58" i="11" a="1"/>
  <c r="W58" i="11" s="1"/>
  <c r="K60" i="11" a="1"/>
  <c r="K60" i="11" s="1"/>
  <c r="M60" i="11" a="1"/>
  <c r="M60" i="11" s="1"/>
  <c r="W57" i="11" a="1"/>
  <c r="W57" i="11" s="1"/>
  <c r="C62" i="11" a="1"/>
  <c r="C62" i="11" s="1"/>
  <c r="S60" i="11" a="1"/>
  <c r="S60" i="11" s="1"/>
  <c r="E62" i="11" a="1"/>
  <c r="E62" i="11" s="1"/>
  <c r="D62" i="11" a="1"/>
  <c r="D62" i="11" s="1"/>
  <c r="AM57" i="11" a="1"/>
  <c r="AM57" i="11" s="1"/>
  <c r="F62" i="11" a="1"/>
  <c r="F62" i="11" s="1"/>
  <c r="E57" i="11" a="1"/>
  <c r="E57" i="11" s="1"/>
  <c r="C59" i="11" a="1"/>
  <c r="C59" i="11" s="1"/>
  <c r="V105" i="11" a="1"/>
  <c r="V105" i="11" s="1"/>
  <c r="X90" i="11" a="1"/>
  <c r="X90" i="11" s="1"/>
  <c r="P116" i="11" a="1"/>
  <c r="P116" i="11" s="1"/>
  <c r="W65" i="11" a="1"/>
  <c r="W65" i="11" s="1"/>
  <c r="G53" i="11" a="1"/>
  <c r="G53" i="11" s="1"/>
  <c r="AI89" i="11" a="1"/>
  <c r="AI89" i="11" s="1"/>
  <c r="X64" i="11" a="1"/>
  <c r="X64" i="11" s="1"/>
  <c r="AD116" i="11" a="1"/>
  <c r="AD116" i="11" s="1"/>
  <c r="C88" i="11" a="1"/>
  <c r="C88" i="11" s="1"/>
  <c r="AO88" i="11" s="1"/>
  <c r="G51" i="11" a="1"/>
  <c r="G51" i="11" s="1"/>
  <c r="O56" i="11" a="1"/>
  <c r="O56" i="11" s="1"/>
  <c r="AG56" i="11" a="1"/>
  <c r="AG56" i="11" s="1"/>
  <c r="Z51" i="11" a="1"/>
  <c r="Z51" i="11" s="1"/>
  <c r="U56" i="11" a="1"/>
  <c r="U56" i="11" s="1"/>
  <c r="N54" i="11" a="1"/>
  <c r="N54" i="11" s="1"/>
  <c r="AK53" i="11" a="1"/>
  <c r="AK53" i="11" s="1"/>
  <c r="Q53" i="11" a="1"/>
  <c r="Q53" i="11" s="1"/>
  <c r="AN56" i="11" a="1"/>
  <c r="AN56" i="11" s="1"/>
  <c r="AE56" i="11" a="1"/>
  <c r="AE56" i="11" s="1"/>
  <c r="AD51" i="11" a="1"/>
  <c r="AD51" i="11" s="1"/>
  <c r="AA51" i="11" a="1"/>
  <c r="AA51" i="11" s="1"/>
  <c r="AL56" i="11" a="1"/>
  <c r="AL56" i="11" s="1"/>
  <c r="AH53" i="11" a="1"/>
  <c r="AH53" i="11" s="1"/>
  <c r="X51" i="11" a="1"/>
  <c r="X51" i="11" s="1"/>
  <c r="N51" i="11" a="1"/>
  <c r="N51" i="11" s="1"/>
  <c r="T51" i="11" a="1"/>
  <c r="T51" i="11" s="1"/>
  <c r="H53" i="11" a="1"/>
  <c r="H53" i="11" s="1"/>
  <c r="U52" i="11" a="1"/>
  <c r="U52" i="11" s="1"/>
  <c r="AB54" i="11" a="1"/>
  <c r="AB54" i="11" s="1"/>
  <c r="AC53" i="11" a="1"/>
  <c r="AC53" i="11" s="1"/>
  <c r="AM54" i="11" a="1"/>
  <c r="AM54" i="11" s="1"/>
  <c r="AC56" i="11" a="1"/>
  <c r="AC56" i="11" s="1"/>
  <c r="K52" i="11" a="1"/>
  <c r="K52" i="11" s="1"/>
  <c r="W80" i="11" a="1"/>
  <c r="W80" i="11" s="1"/>
  <c r="W77" i="11" a="1"/>
  <c r="W77" i="11" s="1"/>
  <c r="I80" i="11" a="1"/>
  <c r="I80" i="11" s="1"/>
  <c r="AI75" i="11" a="1"/>
  <c r="AI75" i="11" s="1"/>
  <c r="G76" i="11" a="1"/>
  <c r="G76" i="11" s="1"/>
  <c r="AK77" i="11" a="1"/>
  <c r="AK77" i="11" s="1"/>
  <c r="AG80" i="11" a="1"/>
  <c r="AG80" i="11" s="1"/>
  <c r="AN76" i="11" a="1"/>
  <c r="AN76" i="11" s="1"/>
  <c r="E75" i="11" a="1"/>
  <c r="E75" i="11" s="1"/>
  <c r="AL76" i="11" a="1"/>
  <c r="AL76" i="11" s="1"/>
  <c r="AD77" i="11" a="1"/>
  <c r="AD77" i="11" s="1"/>
  <c r="K75" i="11" a="1"/>
  <c r="K75" i="11" s="1"/>
  <c r="AK75" i="11" a="1"/>
  <c r="AK75" i="11" s="1"/>
  <c r="AD80" i="11" a="1"/>
  <c r="AD80" i="11" s="1"/>
  <c r="AG75" i="11" a="1"/>
  <c r="AG75" i="11" s="1"/>
  <c r="AF76" i="11" a="1"/>
  <c r="AF76" i="11" s="1"/>
  <c r="G77" i="11" a="1"/>
  <c r="G77" i="11" s="1"/>
  <c r="AL75" i="11" a="1"/>
  <c r="AL75" i="11" s="1"/>
  <c r="R75" i="11" a="1"/>
  <c r="R75" i="11" s="1"/>
  <c r="L101" i="11" a="1"/>
  <c r="L101" i="11" s="1"/>
  <c r="D102" i="11" a="1"/>
  <c r="D102" i="11" s="1"/>
  <c r="L100" i="11" a="1"/>
  <c r="L100" i="11" s="1"/>
  <c r="P102" i="11" a="1"/>
  <c r="P102" i="11" s="1"/>
  <c r="H102" i="11" a="1"/>
  <c r="H102" i="11" s="1"/>
  <c r="AK99" i="11" a="1"/>
  <c r="AK99" i="11" s="1"/>
  <c r="T100" i="11" a="1"/>
  <c r="T100" i="11" s="1"/>
  <c r="AI100" i="11" a="1"/>
  <c r="AI100" i="11" s="1"/>
  <c r="S101" i="11" a="1"/>
  <c r="S101" i="11" s="1"/>
  <c r="R102" i="11" a="1"/>
  <c r="R102" i="11" s="1"/>
  <c r="N102" i="11" a="1"/>
  <c r="N102" i="11" s="1"/>
  <c r="AG102" i="11" a="1"/>
  <c r="AG102" i="11" s="1"/>
  <c r="N101" i="11" a="1"/>
  <c r="N101" i="11" s="1"/>
  <c r="AC65" i="11" a="1"/>
  <c r="AC65" i="11" s="1"/>
  <c r="R66" i="11" a="1"/>
  <c r="R66" i="11" s="1"/>
  <c r="L66" i="11" a="1"/>
  <c r="L66" i="11" s="1"/>
  <c r="AB88" i="11" a="1"/>
  <c r="AB88" i="11" s="1"/>
  <c r="J87" i="11" a="1"/>
  <c r="J87" i="11" s="1"/>
  <c r="D113" i="11" a="1"/>
  <c r="D113" i="11" s="1"/>
  <c r="H101" i="11" a="1"/>
  <c r="H101" i="11" s="1"/>
  <c r="G101" i="11" a="1"/>
  <c r="G101" i="11" s="1"/>
  <c r="O99" i="11" a="1"/>
  <c r="O99" i="11" s="1"/>
  <c r="O104" i="11" a="1"/>
  <c r="O104" i="11" s="1"/>
  <c r="AD99" i="11" a="1"/>
  <c r="AD99" i="11" s="1"/>
  <c r="F102" i="11" a="1"/>
  <c r="F102" i="11" s="1"/>
  <c r="G99" i="11" a="1"/>
  <c r="G99" i="11" s="1"/>
  <c r="R100" i="11" a="1"/>
  <c r="R100" i="11" s="1"/>
  <c r="E104" i="11" a="1"/>
  <c r="E104" i="11" s="1"/>
  <c r="U99" i="11" a="1"/>
  <c r="U99" i="11" s="1"/>
  <c r="R99" i="11" a="1"/>
  <c r="R99" i="11" s="1"/>
  <c r="R101" i="11" a="1"/>
  <c r="R101" i="11" s="1"/>
  <c r="AE99" i="11" a="1"/>
  <c r="AE99" i="11" s="1"/>
  <c r="T99" i="11" a="1"/>
  <c r="T99" i="11" s="1"/>
  <c r="F101" i="11" a="1"/>
  <c r="F101" i="11" s="1"/>
  <c r="AE101" i="11" a="1"/>
  <c r="AE101" i="11" s="1"/>
  <c r="AJ99" i="11" a="1"/>
  <c r="AJ99" i="11" s="1"/>
  <c r="X100" i="11" a="1"/>
  <c r="X100" i="11" s="1"/>
  <c r="L99" i="11" a="1"/>
  <c r="L99" i="11" s="1"/>
  <c r="R104" i="11" a="1"/>
  <c r="R104" i="11" s="1"/>
  <c r="H100" i="11" a="1"/>
  <c r="H100" i="11" s="1"/>
  <c r="J100" i="11" a="1"/>
  <c r="J100" i="11" s="1"/>
  <c r="K100" i="11" a="1"/>
  <c r="K100" i="11" s="1"/>
  <c r="AM100" i="11" a="1"/>
  <c r="AM100" i="11" s="1"/>
  <c r="AL101" i="11" a="1"/>
  <c r="AL101" i="11" s="1"/>
  <c r="AH104" i="11" a="1"/>
  <c r="AH104" i="11" s="1"/>
  <c r="T102" i="11" a="1"/>
  <c r="T102" i="11" s="1"/>
  <c r="E100" i="11" a="1"/>
  <c r="E100" i="11" s="1"/>
  <c r="U102" i="11" a="1"/>
  <c r="U102" i="11" s="1"/>
  <c r="Z104" i="11" a="1"/>
  <c r="Z104" i="11" s="1"/>
  <c r="Y100" i="11" a="1"/>
  <c r="Y100" i="11" s="1"/>
  <c r="W99" i="11" a="1"/>
  <c r="W99" i="11" s="1"/>
  <c r="AK102" i="11" a="1"/>
  <c r="AK102" i="11" s="1"/>
  <c r="W101" i="11" a="1"/>
  <c r="W101" i="11" s="1"/>
  <c r="K99" i="11" a="1"/>
  <c r="K99" i="11" s="1"/>
  <c r="AL99" i="11" a="1"/>
  <c r="AL99" i="11" s="1"/>
  <c r="V102" i="11" a="1"/>
  <c r="V102" i="11" s="1"/>
  <c r="H99" i="11" a="1"/>
  <c r="H99" i="11" s="1"/>
  <c r="AI104" i="11" a="1"/>
  <c r="AI104" i="11" s="1"/>
  <c r="F99" i="11" a="1"/>
  <c r="F99" i="11" s="1"/>
  <c r="AD100" i="11" a="1"/>
  <c r="AD100" i="11" s="1"/>
  <c r="AC104" i="11" a="1"/>
  <c r="AC104" i="11" s="1"/>
  <c r="X99" i="11" a="1"/>
  <c r="X99" i="11" s="1"/>
  <c r="AD101" i="11" a="1"/>
  <c r="AD101" i="11" s="1"/>
  <c r="M100" i="11" a="1"/>
  <c r="M100" i="11" s="1"/>
  <c r="S99" i="11" a="1"/>
  <c r="S99" i="11" s="1"/>
  <c r="F100" i="11" a="1"/>
  <c r="F100" i="11" s="1"/>
  <c r="AD102" i="11" a="1"/>
  <c r="AD102" i="11" s="1"/>
  <c r="AM99" i="11" a="1"/>
  <c r="AM99" i="11" s="1"/>
  <c r="G102" i="11" a="1"/>
  <c r="G102" i="11" s="1"/>
  <c r="AC99" i="11" a="1"/>
  <c r="AC99" i="11" s="1"/>
  <c r="S102" i="11" a="1"/>
  <c r="S102" i="11" s="1"/>
  <c r="AM102" i="11" a="1"/>
  <c r="AM102" i="11" s="1"/>
  <c r="AB104" i="11" a="1"/>
  <c r="AB104" i="11" s="1"/>
  <c r="AB100" i="11" a="1"/>
  <c r="AB100" i="11" s="1"/>
  <c r="AL104" i="11" a="1"/>
  <c r="AL104" i="11" s="1"/>
  <c r="T101" i="11" a="1"/>
  <c r="T101" i="11" s="1"/>
  <c r="V104" i="11" a="1"/>
  <c r="V104" i="11" s="1"/>
  <c r="J104" i="11" a="1"/>
  <c r="J104" i="11" s="1"/>
  <c r="AB101" i="11" a="1"/>
  <c r="AB101" i="11" s="1"/>
  <c r="S100" i="11" a="1"/>
  <c r="S100" i="11" s="1"/>
  <c r="X104" i="11" a="1"/>
  <c r="X104" i="11" s="1"/>
  <c r="AJ101" i="11" a="1"/>
  <c r="AJ101" i="11" s="1"/>
  <c r="X101" i="11" a="1"/>
  <c r="X101" i="11" s="1"/>
  <c r="E102" i="11" a="1"/>
  <c r="E102" i="11" s="1"/>
  <c r="M101" i="11" a="1"/>
  <c r="M101" i="11" s="1"/>
  <c r="Q99" i="11" a="1"/>
  <c r="Q99" i="11" s="1"/>
  <c r="I101" i="11" a="1"/>
  <c r="I101" i="11" s="1"/>
  <c r="C102" i="11" a="1"/>
  <c r="C102" i="11" s="1"/>
  <c r="AO102" i="11" s="1"/>
  <c r="S104" i="11" a="1"/>
  <c r="S104" i="11" s="1"/>
  <c r="N99" i="11" a="1"/>
  <c r="N99" i="11" s="1"/>
  <c r="J101" i="11" a="1"/>
  <c r="J101" i="11" s="1"/>
  <c r="K104" i="11" a="1"/>
  <c r="K104" i="11" s="1"/>
  <c r="AF99" i="11" a="1"/>
  <c r="AF99" i="11" s="1"/>
  <c r="J102" i="11" a="1"/>
  <c r="J102" i="11" s="1"/>
  <c r="AI102" i="11" a="1"/>
  <c r="AI102" i="11" s="1"/>
  <c r="I99" i="11" a="1"/>
  <c r="I99" i="11" s="1"/>
  <c r="V100" i="11" a="1"/>
  <c r="V100" i="11" s="1"/>
  <c r="M104" i="11" a="1"/>
  <c r="M104" i="11" s="1"/>
  <c r="AA99" i="11" a="1"/>
  <c r="AA99" i="11" s="1"/>
  <c r="K101" i="11" a="1"/>
  <c r="K101" i="11" s="1"/>
  <c r="Y99" i="11" a="1"/>
  <c r="Y99" i="11" s="1"/>
  <c r="O102" i="11" a="1"/>
  <c r="O102" i="11" s="1"/>
  <c r="Y102" i="11" a="1"/>
  <c r="Y102" i="11" s="1"/>
  <c r="AC100" i="11" a="1"/>
  <c r="AC100" i="11" s="1"/>
  <c r="AA100" i="11" a="1"/>
  <c r="AA100" i="11" s="1"/>
  <c r="H104" i="11" a="1"/>
  <c r="H104" i="11" s="1"/>
  <c r="P100" i="11" a="1"/>
  <c r="P100" i="11" s="1"/>
  <c r="N104" i="11" a="1"/>
  <c r="N104" i="11" s="1"/>
  <c r="I100" i="11" a="1"/>
  <c r="I100" i="11" s="1"/>
  <c r="AJ100" i="11" a="1"/>
  <c r="AJ100" i="11" s="1"/>
  <c r="U100" i="11" a="1"/>
  <c r="U100" i="11" s="1"/>
  <c r="AE100" i="11" a="1"/>
  <c r="AE100" i="11" s="1"/>
  <c r="P101" i="11" a="1"/>
  <c r="P101" i="11" s="1"/>
  <c r="D100" i="11" a="1"/>
  <c r="D100" i="11" s="1"/>
  <c r="I102" i="11" a="1"/>
  <c r="I102" i="11" s="1"/>
  <c r="U101" i="11" a="1"/>
  <c r="U101" i="11" s="1"/>
  <c r="M102" i="11" a="1"/>
  <c r="M102" i="11" s="1"/>
  <c r="C99" i="11" a="1"/>
  <c r="C99" i="11" s="1"/>
  <c r="AO99" i="11" s="1"/>
  <c r="D104" i="11" a="1"/>
  <c r="D104" i="11" s="1"/>
  <c r="V77" i="11" a="1"/>
  <c r="V77" i="11" s="1"/>
  <c r="J78" i="11" a="1"/>
  <c r="J78" i="11" s="1"/>
  <c r="X77" i="11" a="1"/>
  <c r="X77" i="11" s="1"/>
  <c r="F75" i="11" a="1"/>
  <c r="F75" i="11" s="1"/>
  <c r="AL77" i="11" a="1"/>
  <c r="AL77" i="11" s="1"/>
  <c r="AE75" i="11" a="1"/>
  <c r="AE75" i="11" s="1"/>
  <c r="M75" i="11" a="1"/>
  <c r="M75" i="11" s="1"/>
  <c r="H77" i="11" a="1"/>
  <c r="H77" i="11" s="1"/>
  <c r="AM77" i="11" a="1"/>
  <c r="AM77" i="11" s="1"/>
  <c r="L76" i="11" a="1"/>
  <c r="L76" i="11" s="1"/>
  <c r="F76" i="11" a="1"/>
  <c r="F76" i="11" s="1"/>
  <c r="AE80" i="11" a="1"/>
  <c r="AE80" i="11" s="1"/>
  <c r="K77" i="11" a="1"/>
  <c r="K77" i="11" s="1"/>
  <c r="S78" i="11" a="1"/>
  <c r="S78" i="11" s="1"/>
  <c r="V76" i="11" a="1"/>
  <c r="V76" i="11" s="1"/>
  <c r="AC78" i="11" a="1"/>
  <c r="AC78" i="11" s="1"/>
  <c r="F80" i="11" a="1"/>
  <c r="F80" i="11" s="1"/>
  <c r="AG76" i="11" a="1"/>
  <c r="AG76" i="11" s="1"/>
  <c r="AI76" i="11" a="1"/>
  <c r="AI76" i="11" s="1"/>
  <c r="Y78" i="11" a="1"/>
  <c r="Y78" i="11" s="1"/>
  <c r="X75" i="11" a="1"/>
  <c r="X75" i="11" s="1"/>
  <c r="AN80" i="11" a="1"/>
  <c r="AN80" i="11" s="1"/>
  <c r="U75" i="11" a="1"/>
  <c r="U75" i="11" s="1"/>
  <c r="J76" i="11" a="1"/>
  <c r="J76" i="11" s="1"/>
  <c r="AL78" i="11" a="1"/>
  <c r="AL78" i="11" s="1"/>
  <c r="U80" i="11" a="1"/>
  <c r="U80" i="11" s="1"/>
  <c r="T77" i="11" a="1"/>
  <c r="T77" i="11" s="1"/>
  <c r="O77" i="11" a="1"/>
  <c r="O77" i="11" s="1"/>
  <c r="E80" i="11" a="1"/>
  <c r="E80" i="11" s="1"/>
  <c r="C80" i="11" a="1"/>
  <c r="C80" i="11" s="1"/>
  <c r="AH80" i="11" a="1"/>
  <c r="AH80" i="11" s="1"/>
  <c r="AD75" i="11" a="1"/>
  <c r="AD75" i="11" s="1"/>
  <c r="AN78" i="11" a="1"/>
  <c r="AN78" i="11" s="1"/>
  <c r="AH75" i="11" a="1"/>
  <c r="AH75" i="11" s="1"/>
  <c r="T78" i="11" a="1"/>
  <c r="T78" i="11" s="1"/>
  <c r="F77" i="11" a="1"/>
  <c r="F77" i="11" s="1"/>
  <c r="AF80" i="11" a="1"/>
  <c r="AF80" i="11" s="1"/>
  <c r="L75" i="11" a="1"/>
  <c r="L75" i="11" s="1"/>
  <c r="AH76" i="11" a="1"/>
  <c r="AH76" i="11" s="1"/>
  <c r="D80" i="11" a="1"/>
  <c r="D80" i="11" s="1"/>
  <c r="Q76" i="11" a="1"/>
  <c r="Q76" i="11" s="1"/>
  <c r="M77" i="11" a="1"/>
  <c r="M77" i="11" s="1"/>
  <c r="S76" i="11" a="1"/>
  <c r="S76" i="11" s="1"/>
  <c r="H80" i="11" a="1"/>
  <c r="H80" i="11" s="1"/>
  <c r="AM75" i="11" a="1"/>
  <c r="AM75" i="11" s="1"/>
  <c r="Y77" i="11" a="1"/>
  <c r="Y77" i="11" s="1"/>
  <c r="AB76" i="11" a="1"/>
  <c r="AB76" i="11" s="1"/>
  <c r="AJ78" i="11" a="1"/>
  <c r="AJ78" i="11" s="1"/>
  <c r="AJ76" i="11" a="1"/>
  <c r="AJ76" i="11" s="1"/>
  <c r="S80" i="11" a="1"/>
  <c r="S80" i="11" s="1"/>
  <c r="P77" i="11" a="1"/>
  <c r="P77" i="11" s="1"/>
  <c r="Q78" i="11" a="1"/>
  <c r="Q78" i="11" s="1"/>
  <c r="AA78" i="11" a="1"/>
  <c r="AA78" i="11" s="1"/>
  <c r="P76" i="11" a="1"/>
  <c r="P76" i="11" s="1"/>
  <c r="AM76" i="11" a="1"/>
  <c r="AM76" i="11" s="1"/>
  <c r="AC75" i="11" a="1"/>
  <c r="AC75" i="11" s="1"/>
  <c r="AB80" i="11" a="1"/>
  <c r="AB80" i="11" s="1"/>
  <c r="Z78" i="11" a="1"/>
  <c r="Z78" i="11" s="1"/>
  <c r="J75" i="11" a="1"/>
  <c r="J75" i="11" s="1"/>
  <c r="AE77" i="11" a="1"/>
  <c r="AE77" i="11" s="1"/>
  <c r="AF75" i="11" a="1"/>
  <c r="AF75" i="11" s="1"/>
  <c r="AD78" i="11" a="1"/>
  <c r="AD78" i="11" s="1"/>
  <c r="AC80" i="11" a="1"/>
  <c r="AC80" i="11" s="1"/>
  <c r="G75" i="11" a="1"/>
  <c r="G75" i="11" s="1"/>
  <c r="AK76" i="11" a="1"/>
  <c r="AK76" i="11" s="1"/>
  <c r="AJ77" i="11" a="1"/>
  <c r="AJ77" i="11" s="1"/>
  <c r="Q77" i="11" a="1"/>
  <c r="Q77" i="11" s="1"/>
  <c r="AK80" i="11" a="1"/>
  <c r="AK80" i="11" s="1"/>
  <c r="AH78" i="11" a="1"/>
  <c r="AH78" i="11" s="1"/>
  <c r="Y75" i="11" a="1"/>
  <c r="Y75" i="11" s="1"/>
  <c r="D77" i="11" a="1"/>
  <c r="D77" i="11" s="1"/>
  <c r="AK78" i="11" a="1"/>
  <c r="AK78" i="11" s="1"/>
  <c r="S112" i="11" a="1"/>
  <c r="S112" i="11" s="1"/>
  <c r="Q114" i="11" a="1"/>
  <c r="Q114" i="11" s="1"/>
  <c r="W89" i="11" a="1"/>
  <c r="W89" i="11" s="1"/>
  <c r="E59" i="11" a="1"/>
  <c r="E59" i="11" s="1"/>
  <c r="F53" i="11" a="1"/>
  <c r="F53" i="11" s="1"/>
  <c r="L111" i="11" a="1"/>
  <c r="L111" i="11" s="1"/>
  <c r="AH113" i="11" a="1"/>
  <c r="AH113" i="11" s="1"/>
  <c r="C54" i="11" a="1"/>
  <c r="C54" i="11" s="1"/>
  <c r="AO54" i="11" s="1"/>
  <c r="D59" i="11" a="1"/>
  <c r="D59" i="11" s="1"/>
  <c r="E45" i="11" a="1"/>
  <c r="E45" i="11" s="1"/>
  <c r="G59" i="11" a="1"/>
  <c r="G59" i="11" s="1"/>
  <c r="Q51" i="11" a="1"/>
  <c r="Q51" i="11" s="1"/>
  <c r="I52" i="11" a="1"/>
  <c r="I52" i="11" s="1"/>
  <c r="X54" i="11" a="1"/>
  <c r="X54" i="11" s="1"/>
  <c r="U54" i="11" a="1"/>
  <c r="U54" i="11" s="1"/>
  <c r="AL54" i="11" a="1"/>
  <c r="AL54" i="11" s="1"/>
  <c r="AM56" i="11" a="1"/>
  <c r="AM56" i="11" s="1"/>
  <c r="Q54" i="11" a="1"/>
  <c r="Q54" i="11" s="1"/>
  <c r="P54" i="11" a="1"/>
  <c r="P54" i="11" s="1"/>
  <c r="S54" i="11" a="1"/>
  <c r="S54" i="11" s="1"/>
  <c r="P56" i="11" a="1"/>
  <c r="P56" i="11" s="1"/>
  <c r="AK51" i="11" a="1"/>
  <c r="AK51" i="11" s="1"/>
  <c r="AN54" i="11" a="1"/>
  <c r="AN54" i="11" s="1"/>
  <c r="T52" i="11" a="1"/>
  <c r="T52" i="11" s="1"/>
  <c r="Z52" i="11" a="1"/>
  <c r="Z52" i="11" s="1"/>
  <c r="D54" i="11" a="1"/>
  <c r="D54" i="11" s="1"/>
  <c r="AP54" i="11" s="1"/>
  <c r="N56" i="11" a="1"/>
  <c r="N56" i="11" s="1"/>
  <c r="V53" i="11" a="1"/>
  <c r="V53" i="11" s="1"/>
  <c r="AG51" i="11" a="1"/>
  <c r="AG51" i="11" s="1"/>
  <c r="AA56" i="11" a="1"/>
  <c r="AA56" i="11" s="1"/>
  <c r="AM52" i="11" a="1"/>
  <c r="AM52" i="11" s="1"/>
  <c r="Y51" i="11" a="1"/>
  <c r="Y51" i="11" s="1"/>
  <c r="AG53" i="11" a="1"/>
  <c r="AG53" i="11" s="1"/>
  <c r="AA52" i="11" a="1"/>
  <c r="AA52" i="11" s="1"/>
  <c r="K76" i="11" a="1"/>
  <c r="K76" i="11" s="1"/>
  <c r="C76" i="11" a="1"/>
  <c r="C76" i="11" s="1"/>
  <c r="AO76" i="11" s="1"/>
  <c r="T76" i="11" a="1"/>
  <c r="T76" i="11" s="1"/>
  <c r="S75" i="11" a="1"/>
  <c r="S75" i="11" s="1"/>
  <c r="Z75" i="11" a="1"/>
  <c r="Z75" i="11" s="1"/>
  <c r="L77" i="11" a="1"/>
  <c r="L77" i="11" s="1"/>
  <c r="Q75" i="11" a="1"/>
  <c r="Q75" i="11" s="1"/>
  <c r="V80" i="11" a="1"/>
  <c r="V80" i="11" s="1"/>
  <c r="AJ80" i="11" a="1"/>
  <c r="AJ80" i="11" s="1"/>
  <c r="U77" i="11" a="1"/>
  <c r="U77" i="11" s="1"/>
  <c r="P80" i="11" a="1"/>
  <c r="P80" i="11" s="1"/>
  <c r="AN75" i="11" a="1"/>
  <c r="AN75" i="11" s="1"/>
  <c r="I76" i="11" a="1"/>
  <c r="I76" i="11" s="1"/>
  <c r="R80" i="11" a="1"/>
  <c r="R80" i="11" s="1"/>
  <c r="G78" i="11" a="1"/>
  <c r="G78" i="11" s="1"/>
  <c r="AF78" i="11" a="1"/>
  <c r="AF78" i="11" s="1"/>
  <c r="R78" i="11" a="1"/>
  <c r="R78" i="11" s="1"/>
  <c r="V75" i="11" a="1"/>
  <c r="V75" i="11" s="1"/>
  <c r="M80" i="11" a="1"/>
  <c r="M80" i="11" s="1"/>
  <c r="G80" i="11" a="1"/>
  <c r="G80" i="11" s="1"/>
  <c r="W100" i="11" a="1"/>
  <c r="W100" i="11" s="1"/>
  <c r="L102" i="11" a="1"/>
  <c r="L102" i="11" s="1"/>
  <c r="O100" i="11" a="1"/>
  <c r="O100" i="11" s="1"/>
  <c r="AG100" i="11" a="1"/>
  <c r="AG100" i="11" s="1"/>
  <c r="AG104" i="11" a="1"/>
  <c r="AG104" i="11" s="1"/>
  <c r="AI99" i="11" a="1"/>
  <c r="AI99" i="11" s="1"/>
  <c r="Q100" i="11" a="1"/>
  <c r="Q100" i="11" s="1"/>
  <c r="L104" i="11" a="1"/>
  <c r="L104" i="11" s="1"/>
  <c r="AE104" i="11" a="1"/>
  <c r="AE104" i="11" s="1"/>
  <c r="Z100" i="11" a="1"/>
  <c r="Z100" i="11" s="1"/>
  <c r="AH101" i="11" a="1"/>
  <c r="AH101" i="11" s="1"/>
  <c r="AM101" i="11" a="1"/>
  <c r="AM101" i="11" s="1"/>
  <c r="AH100" i="11" a="1"/>
  <c r="AH100" i="11" s="1"/>
  <c r="N100" i="11" a="1"/>
  <c r="N100" i="11" s="1"/>
  <c r="S51" i="11" a="1"/>
  <c r="S51" i="11" s="1"/>
  <c r="F57" i="11" a="1"/>
  <c r="F57" i="11" s="1"/>
  <c r="S66" i="11" a="1"/>
  <c r="S66" i="11" s="1"/>
  <c r="AD66" i="11" a="1"/>
  <c r="AD66" i="11" s="1"/>
  <c r="I68" i="11" a="1"/>
  <c r="I68" i="11" s="1"/>
  <c r="F90" i="11" a="1"/>
  <c r="F90" i="11" s="1"/>
  <c r="AE90" i="11" a="1"/>
  <c r="AE90" i="11" s="1"/>
  <c r="AN113" i="11" a="1"/>
  <c r="AN113" i="11" s="1"/>
  <c r="N118" i="11" a="1"/>
  <c r="N118" i="11" s="1"/>
  <c r="AM118" i="11" a="1"/>
  <c r="AM118" i="11" s="1"/>
  <c r="AE118" i="11" a="1"/>
  <c r="AE118" i="11" s="1"/>
  <c r="AA120" i="11" a="1"/>
  <c r="AA120" i="11" s="1"/>
  <c r="S119" i="11" a="1"/>
  <c r="S119" i="11" s="1"/>
  <c r="O119" i="11" a="1"/>
  <c r="O119" i="11" s="1"/>
  <c r="M117" i="11" a="1"/>
  <c r="M117" i="11" s="1"/>
  <c r="I122" i="11" a="1"/>
  <c r="I122" i="11" s="1"/>
  <c r="J117" i="11" a="1"/>
  <c r="J117" i="11" s="1"/>
  <c r="V117" i="11" a="1"/>
  <c r="V117" i="11" s="1"/>
  <c r="AH117" i="11" a="1"/>
  <c r="AH117" i="11" s="1"/>
  <c r="D120" i="11" a="1"/>
  <c r="D120" i="11" s="1"/>
  <c r="J119" i="11" a="1"/>
  <c r="J119" i="11" s="1"/>
  <c r="AB120" i="11" a="1"/>
  <c r="AB120" i="11" s="1"/>
  <c r="AG119" i="11" a="1"/>
  <c r="AG119" i="11" s="1"/>
  <c r="L119" i="11" a="1"/>
  <c r="L119" i="11" s="1"/>
  <c r="H120" i="11" a="1"/>
  <c r="H120" i="11" s="1"/>
  <c r="H118" i="11" a="1"/>
  <c r="H118" i="11" s="1"/>
  <c r="X120" i="11" a="1"/>
  <c r="X120" i="11" s="1"/>
  <c r="AI122" i="11" a="1"/>
  <c r="AI122" i="11" s="1"/>
  <c r="AE117" i="11" a="1"/>
  <c r="AE117" i="11" s="1"/>
  <c r="AA118" i="11" a="1"/>
  <c r="AA118" i="11" s="1"/>
  <c r="S120" i="11" a="1"/>
  <c r="S120" i="11" s="1"/>
  <c r="O117" i="11" a="1"/>
  <c r="O117" i="11" s="1"/>
  <c r="O120" i="11" a="1"/>
  <c r="O120" i="11" s="1"/>
  <c r="L117" i="11" a="1"/>
  <c r="L117" i="11" s="1"/>
  <c r="X117" i="11" a="1"/>
  <c r="X117" i="11" s="1"/>
  <c r="AJ117" i="11" a="1"/>
  <c r="AJ117" i="11" s="1"/>
  <c r="R119" i="11" a="1"/>
  <c r="R119" i="11" s="1"/>
  <c r="AJ120" i="11" a="1"/>
  <c r="AJ120" i="11" s="1"/>
  <c r="Q119" i="11" a="1"/>
  <c r="Q119" i="11" s="1"/>
  <c r="R122" i="11" a="1"/>
  <c r="R122" i="11" s="1"/>
  <c r="AF118" i="11" a="1"/>
  <c r="AF118" i="11" s="1"/>
  <c r="N119" i="11" a="1"/>
  <c r="N119" i="11" s="1"/>
  <c r="AK117" i="11" a="1"/>
  <c r="AK117" i="11" s="1"/>
  <c r="AI119" i="11" a="1"/>
  <c r="AI119" i="11" s="1"/>
  <c r="AE122" i="11" a="1"/>
  <c r="AE122" i="11" s="1"/>
  <c r="AA117" i="11" a="1"/>
  <c r="AA117" i="11" s="1"/>
  <c r="S117" i="11" a="1"/>
  <c r="S117" i="11" s="1"/>
  <c r="S118" i="11" a="1"/>
  <c r="S118" i="11" s="1"/>
  <c r="O122" i="11" a="1"/>
  <c r="O122" i="11" s="1"/>
  <c r="O118" i="11" a="1"/>
  <c r="O118" i="11" s="1"/>
  <c r="K117" i="11" a="1"/>
  <c r="K117" i="11" s="1"/>
  <c r="K119" i="11" a="1"/>
  <c r="K119" i="11" s="1"/>
  <c r="I118" i="11" a="1"/>
  <c r="I118" i="11" s="1"/>
  <c r="E118" i="11" a="1"/>
  <c r="E118" i="11" s="1"/>
  <c r="N117" i="11" a="1"/>
  <c r="N117" i="11" s="1"/>
  <c r="Z117" i="11" a="1"/>
  <c r="Z117" i="11" s="1"/>
  <c r="AL117" i="11" a="1"/>
  <c r="AL117" i="11" s="1"/>
  <c r="Z119" i="11" a="1"/>
  <c r="Z119" i="11" s="1"/>
  <c r="N122" i="11" a="1"/>
  <c r="N122" i="11" s="1"/>
  <c r="AB118" i="11" a="1"/>
  <c r="AB118" i="11" s="1"/>
  <c r="Y119" i="11" a="1"/>
  <c r="Y119" i="11" s="1"/>
  <c r="AK122" i="11" a="1"/>
  <c r="AK122" i="11" s="1"/>
  <c r="AI120" i="11" a="1"/>
  <c r="AI120" i="11" s="1"/>
  <c r="AA122" i="11" a="1"/>
  <c r="AA122" i="11" s="1"/>
  <c r="S122" i="11" a="1"/>
  <c r="S122" i="11" s="1"/>
  <c r="K122" i="11" a="1"/>
  <c r="K122" i="11" s="1"/>
  <c r="K120" i="11" a="1"/>
  <c r="K120" i="11" s="1"/>
  <c r="G117" i="11" a="1"/>
  <c r="G117" i="11" s="1"/>
  <c r="P117" i="11" a="1"/>
  <c r="P117" i="11" s="1"/>
  <c r="AB117" i="11" a="1"/>
  <c r="AB117" i="11" s="1"/>
  <c r="AN117" i="11" a="1"/>
  <c r="AN117" i="11" s="1"/>
  <c r="F118" i="11" a="1"/>
  <c r="F118" i="11" s="1"/>
  <c r="AH119" i="11" a="1"/>
  <c r="AH119" i="11" s="1"/>
  <c r="V122" i="11" a="1"/>
  <c r="V122" i="11" s="1"/>
  <c r="T118" i="11" a="1"/>
  <c r="T118" i="11" s="1"/>
  <c r="L122" i="11" a="1"/>
  <c r="L122" i="11" s="1"/>
  <c r="G118" i="11" a="1"/>
  <c r="G118" i="11" s="1"/>
  <c r="V119" i="11" a="1"/>
  <c r="V119" i="11" s="1"/>
  <c r="AJ118" i="11" a="1"/>
  <c r="AJ118" i="11" s="1"/>
  <c r="AD119" i="11" a="1"/>
  <c r="AD119" i="11" s="1"/>
  <c r="P118" i="11" a="1"/>
  <c r="P118" i="11" s="1"/>
  <c r="AK118" i="11" a="1"/>
  <c r="AK118" i="11" s="1"/>
  <c r="AE119" i="11" a="1"/>
  <c r="AE119" i="11" s="1"/>
  <c r="K118" i="11" a="1"/>
  <c r="K118" i="11" s="1"/>
  <c r="G119" i="11" a="1"/>
  <c r="G119" i="11" s="1"/>
  <c r="F117" i="11" a="1"/>
  <c r="F117" i="11" s="1"/>
  <c r="R117" i="11" a="1"/>
  <c r="R117" i="11" s="1"/>
  <c r="AD117" i="11" a="1"/>
  <c r="AD117" i="11" s="1"/>
  <c r="F122" i="11" a="1"/>
  <c r="F122" i="11" s="1"/>
  <c r="L120" i="11" a="1"/>
  <c r="L120" i="11" s="1"/>
  <c r="AD122" i="11" a="1"/>
  <c r="AD122" i="11" s="1"/>
  <c r="L118" i="11" a="1"/>
  <c r="L118" i="11" s="1"/>
  <c r="J118" i="11" a="1"/>
  <c r="J118" i="11" s="1"/>
  <c r="J120" i="11" a="1"/>
  <c r="J120" i="11" s="1"/>
  <c r="F119" i="11" a="1"/>
  <c r="F119" i="11" s="1"/>
  <c r="Z122" i="11" a="1"/>
  <c r="Z122" i="11" s="1"/>
  <c r="AL119" i="11" a="1"/>
  <c r="AL119" i="11" s="1"/>
  <c r="AF120" i="11" a="1"/>
  <c r="AF120" i="11" s="1"/>
  <c r="AH122" i="11" a="1"/>
  <c r="AH122" i="11" s="1"/>
  <c r="D118" i="11" a="1"/>
  <c r="D118" i="11" s="1"/>
  <c r="T120" i="11" a="1"/>
  <c r="T120" i="11" s="1"/>
  <c r="AD120" i="11" a="1"/>
  <c r="AD120" i="11" s="1"/>
  <c r="R118" i="11" a="1"/>
  <c r="R118" i="11" s="1"/>
  <c r="R120" i="11" a="1"/>
  <c r="R120" i="11" s="1"/>
  <c r="U119" i="11" a="1"/>
  <c r="U119" i="11" s="1"/>
  <c r="AG122" i="11" a="1"/>
  <c r="AG122" i="11" s="1"/>
  <c r="AC120" i="11" a="1"/>
  <c r="AC120" i="11" s="1"/>
  <c r="Y120" i="11" a="1"/>
  <c r="Y120" i="11" s="1"/>
  <c r="Y117" i="11" a="1"/>
  <c r="Y117" i="11" s="1"/>
  <c r="U122" i="11" a="1"/>
  <c r="U122" i="11" s="1"/>
  <c r="M120" i="11" a="1"/>
  <c r="M120" i="11" s="1"/>
  <c r="I117" i="11" a="1"/>
  <c r="I117" i="11" s="1"/>
  <c r="U117" i="11" a="1"/>
  <c r="U117" i="11" s="1"/>
  <c r="AA119" i="11" a="1"/>
  <c r="AA119" i="11" s="1"/>
  <c r="H117" i="11" a="1"/>
  <c r="H117" i="11" s="1"/>
  <c r="AL122" i="11" a="1"/>
  <c r="AL122" i="11" s="1"/>
  <c r="J122" i="11" a="1"/>
  <c r="J122" i="11" s="1"/>
  <c r="V118" i="11" a="1"/>
  <c r="V118" i="11" s="1"/>
  <c r="N120" i="11" a="1"/>
  <c r="N120" i="11" s="1"/>
  <c r="AH118" i="11" a="1"/>
  <c r="AH118" i="11" s="1"/>
  <c r="AJ119" i="11" a="1"/>
  <c r="AJ119" i="11" s="1"/>
  <c r="AJ122" i="11" a="1"/>
  <c r="AJ122" i="11" s="1"/>
  <c r="T122" i="11" a="1"/>
  <c r="T122" i="11" s="1"/>
  <c r="Y118" i="11" a="1"/>
  <c r="Y118" i="11" s="1"/>
  <c r="Q117" i="11" a="1"/>
  <c r="Q117" i="11" s="1"/>
  <c r="AE120" i="11" a="1"/>
  <c r="AE120" i="11" s="1"/>
  <c r="T117" i="11" a="1"/>
  <c r="T117" i="11" s="1"/>
  <c r="E119" i="11" a="1"/>
  <c r="E119" i="11" s="1"/>
  <c r="AF119" i="11" a="1"/>
  <c r="AF119" i="11" s="1"/>
  <c r="AC119" i="11" a="1"/>
  <c r="AC119" i="11" s="1"/>
  <c r="T119" i="11" a="1"/>
  <c r="T119" i="11" s="1"/>
  <c r="Z120" i="11" a="1"/>
  <c r="Z120" i="11" s="1"/>
  <c r="V120" i="11" a="1"/>
  <c r="V120" i="11" s="1"/>
  <c r="F120" i="11" a="1"/>
  <c r="F120" i="11" s="1"/>
  <c r="AG120" i="11" a="1"/>
  <c r="AG120" i="11" s="1"/>
  <c r="AG117" i="11" a="1"/>
  <c r="AG117" i="11" s="1"/>
  <c r="U120" i="11" a="1"/>
  <c r="U120" i="11" s="1"/>
  <c r="Q122" i="11" a="1"/>
  <c r="Q122" i="11" s="1"/>
  <c r="U118" i="11" a="1"/>
  <c r="U118" i="11" s="1"/>
  <c r="AF117" i="11" a="1"/>
  <c r="AF117" i="11" s="1"/>
  <c r="AK119" i="11" a="1"/>
  <c r="AK119" i="11" s="1"/>
  <c r="P119" i="11" a="1"/>
  <c r="P119" i="11" s="1"/>
  <c r="AF122" i="11" a="1"/>
  <c r="AF122" i="11" s="1"/>
  <c r="AL118" i="11" a="1"/>
  <c r="AL118" i="11" s="1"/>
  <c r="D119" i="11" a="1"/>
  <c r="D119" i="11" s="1"/>
  <c r="X119" i="11" a="1"/>
  <c r="X119" i="11" s="1"/>
  <c r="Y122" i="11" a="1"/>
  <c r="Y122" i="11" s="1"/>
  <c r="Q120" i="11" a="1"/>
  <c r="Q120" i="11" s="1"/>
  <c r="AN120" i="11" a="1"/>
  <c r="AN120" i="11" s="1"/>
  <c r="AB122" i="11" a="1"/>
  <c r="AB122" i="11" s="1"/>
  <c r="P122" i="11" a="1"/>
  <c r="P122" i="11" s="1"/>
  <c r="AB119" i="11" a="1"/>
  <c r="AB119" i="11" s="1"/>
  <c r="D122" i="11" a="1"/>
  <c r="D122" i="11" s="1"/>
  <c r="E120" i="11" a="1"/>
  <c r="E120" i="11" s="1"/>
  <c r="M118" i="11" a="1"/>
  <c r="M118" i="11" s="1"/>
  <c r="Z118" i="11" a="1"/>
  <c r="Z118" i="11" s="1"/>
  <c r="E117" i="11" a="1"/>
  <c r="E117" i="11" s="1"/>
  <c r="Q118" i="11" a="1"/>
  <c r="Q118" i="11" s="1"/>
  <c r="W117" i="11" a="1"/>
  <c r="W117" i="11" s="1"/>
  <c r="W122" i="11" a="1"/>
  <c r="W122" i="11" s="1"/>
  <c r="C119" i="11" a="1"/>
  <c r="C119" i="11" s="1"/>
  <c r="AO119" i="11" s="1"/>
  <c r="C120" i="11" a="1"/>
  <c r="C120" i="11" s="1"/>
  <c r="AO120" i="11" s="1"/>
  <c r="AM122" i="11" a="1"/>
  <c r="AM122" i="11" s="1"/>
  <c r="X118" i="11" a="1"/>
  <c r="X118" i="11" s="1"/>
  <c r="I119" i="11" a="1"/>
  <c r="I119" i="11" s="1"/>
  <c r="AC122" i="11" a="1"/>
  <c r="AC122" i="11" s="1"/>
  <c r="AD118" i="11" a="1"/>
  <c r="AD118" i="11" s="1"/>
  <c r="AN119" i="11" a="1"/>
  <c r="AN119" i="11" s="1"/>
  <c r="W120" i="11" a="1"/>
  <c r="W120" i="11" s="1"/>
  <c r="X122" i="11" a="1"/>
  <c r="X122" i="11" s="1"/>
  <c r="H122" i="11" a="1"/>
  <c r="H122" i="11" s="1"/>
  <c r="I120" i="11" a="1"/>
  <c r="I120" i="11" s="1"/>
  <c r="W118" i="11" a="1"/>
  <c r="W118" i="11" s="1"/>
  <c r="AM120" i="11" a="1"/>
  <c r="AM120" i="11" s="1"/>
  <c r="P120" i="11" a="1"/>
  <c r="P120" i="11" s="1"/>
  <c r="M119" i="11" a="1"/>
  <c r="M119" i="11" s="1"/>
  <c r="AC117" i="11" a="1"/>
  <c r="AC117" i="11" s="1"/>
  <c r="AN122" i="11" a="1"/>
  <c r="AN122" i="11" s="1"/>
  <c r="C117" i="11" a="1"/>
  <c r="C117" i="11" s="1"/>
  <c r="AO117" i="11" s="1"/>
  <c r="AN118" i="11" a="1"/>
  <c r="AN118" i="11" s="1"/>
  <c r="AH120" i="11" a="1"/>
  <c r="AH120" i="11" s="1"/>
  <c r="H119" i="11" a="1"/>
  <c r="H119" i="11" s="1"/>
  <c r="AG118" i="11" a="1"/>
  <c r="AG118" i="11" s="1"/>
  <c r="C122" i="11" a="1"/>
  <c r="C122" i="11" s="1"/>
  <c r="AI117" i="11" a="1"/>
  <c r="AI117" i="11" s="1"/>
  <c r="M122" i="11" a="1"/>
  <c r="M122" i="11" s="1"/>
  <c r="W119" i="11" a="1"/>
  <c r="W119" i="11" s="1"/>
  <c r="AI118" i="11" a="1"/>
  <c r="AI118" i="11" s="1"/>
  <c r="C118" i="11" a="1"/>
  <c r="C118" i="11" s="1"/>
  <c r="AO118" i="11" s="1"/>
  <c r="E122" i="11" a="1"/>
  <c r="E122" i="11" s="1"/>
  <c r="AA107" i="11" a="1"/>
  <c r="AA107" i="11" s="1"/>
  <c r="Q113" i="11" a="1"/>
  <c r="Q113" i="11" s="1"/>
  <c r="C114" i="11" a="1"/>
  <c r="C114" i="11" s="1"/>
  <c r="AO114" i="11" s="1"/>
  <c r="G62" i="11" a="1"/>
  <c r="G62" i="11" s="1"/>
  <c r="AE114" i="11" a="1"/>
  <c r="AE114" i="11" s="1"/>
  <c r="W56" i="11" a="1"/>
  <c r="W56" i="11" s="1"/>
  <c r="M53" i="11" a="1"/>
  <c r="M53" i="11" s="1"/>
  <c r="AJ52" i="11" a="1"/>
  <c r="AJ52" i="11" s="1"/>
  <c r="AJ53" i="11" a="1"/>
  <c r="AJ53" i="11" s="1"/>
  <c r="M54" i="11" a="1"/>
  <c r="M54" i="11" s="1"/>
  <c r="AD52" i="11" a="1"/>
  <c r="AD52" i="11" s="1"/>
  <c r="Q52" i="11" a="1"/>
  <c r="Q52" i="11" s="1"/>
  <c r="J56" i="11" a="1"/>
  <c r="J56" i="11" s="1"/>
  <c r="D52" i="11" a="1"/>
  <c r="D52" i="11" s="1"/>
  <c r="Q56" i="11" a="1"/>
  <c r="Q56" i="11" s="1"/>
  <c r="AL52" i="11" a="1"/>
  <c r="AL52" i="11" s="1"/>
  <c r="J51" i="11" a="1"/>
  <c r="J51" i="11" s="1"/>
  <c r="H54" i="11" a="1"/>
  <c r="H54" i="11" s="1"/>
  <c r="L51" i="11" a="1"/>
  <c r="L51" i="11" s="1"/>
  <c r="AE53" i="11" a="1"/>
  <c r="AE53" i="11" s="1"/>
  <c r="AJ56" i="11" a="1"/>
  <c r="AJ56" i="11" s="1"/>
  <c r="V54" i="11" a="1"/>
  <c r="V54" i="11" s="1"/>
  <c r="AH56" i="11" a="1"/>
  <c r="AH56" i="11" s="1"/>
  <c r="L54" i="11" a="1"/>
  <c r="L54" i="11" s="1"/>
  <c r="AI52" i="11" a="1"/>
  <c r="AI52" i="11" s="1"/>
  <c r="AC52" i="11" a="1"/>
  <c r="AC52" i="11" s="1"/>
  <c r="AC54" i="11" a="1"/>
  <c r="AC54" i="11" s="1"/>
  <c r="AI51" i="11" a="1"/>
  <c r="AI51" i="11" s="1"/>
  <c r="AM51" i="11" a="1"/>
  <c r="AM51" i="11" s="1"/>
  <c r="K78" i="11" a="1"/>
  <c r="K78" i="11" s="1"/>
  <c r="C77" i="11" a="1"/>
  <c r="C77" i="11" s="1"/>
  <c r="AO77" i="11" s="1"/>
  <c r="AB78" i="11" a="1"/>
  <c r="AB78" i="11" s="1"/>
  <c r="T75" i="11" a="1"/>
  <c r="T75" i="11" s="1"/>
  <c r="U78" i="11" a="1"/>
  <c r="U78" i="11" s="1"/>
  <c r="AB77" i="11" a="1"/>
  <c r="AB77" i="11" s="1"/>
  <c r="I77" i="11" a="1"/>
  <c r="I77" i="11" s="1"/>
  <c r="AA75" i="11" a="1"/>
  <c r="AA75" i="11" s="1"/>
  <c r="R76" i="11" a="1"/>
  <c r="R76" i="11" s="1"/>
  <c r="AC77" i="11" a="1"/>
  <c r="AC77" i="11" s="1"/>
  <c r="AL80" i="11" a="1"/>
  <c r="AL80" i="11" s="1"/>
  <c r="E76" i="11" a="1"/>
  <c r="E76" i="11" s="1"/>
  <c r="AB75" i="11" a="1"/>
  <c r="AB75" i="11" s="1"/>
  <c r="AJ75" i="11" a="1"/>
  <c r="AJ75" i="11" s="1"/>
  <c r="F78" i="11" a="1"/>
  <c r="F78" i="11" s="1"/>
  <c r="AN77" i="11" a="1"/>
  <c r="AN77" i="11" s="1"/>
  <c r="O76" i="11" a="1"/>
  <c r="O76" i="11" s="1"/>
  <c r="O80" i="11" a="1"/>
  <c r="O80" i="11" s="1"/>
  <c r="H76" i="11" a="1"/>
  <c r="H76" i="11" s="1"/>
  <c r="P104" i="11" a="1"/>
  <c r="P104" i="11" s="1"/>
  <c r="W104" i="11" a="1"/>
  <c r="W104" i="11" s="1"/>
  <c r="Q104" i="11" a="1"/>
  <c r="Q104" i="11" s="1"/>
  <c r="Y104" i="11" a="1"/>
  <c r="Y104" i="11" s="1"/>
  <c r="T104" i="11" a="1"/>
  <c r="T104" i="11" s="1"/>
  <c r="AF104" i="11" a="1"/>
  <c r="AF104" i="11" s="1"/>
  <c r="X102" i="11" a="1"/>
  <c r="X102" i="11" s="1"/>
  <c r="AB102" i="11" a="1"/>
  <c r="AB102" i="11" s="1"/>
  <c r="AK101" i="11" a="1"/>
  <c r="AK101" i="11" s="1"/>
  <c r="Y101" i="11" a="1"/>
  <c r="Y101" i="11" s="1"/>
  <c r="E101" i="11" a="1"/>
  <c r="E101" i="11" s="1"/>
  <c r="AL100" i="11" a="1"/>
  <c r="AL100" i="11" s="1"/>
  <c r="AA101" i="11" a="1"/>
  <c r="AA101" i="11" s="1"/>
  <c r="AN99" i="11" a="1"/>
  <c r="AN99" i="11" s="1"/>
  <c r="V99" i="11" a="1"/>
  <c r="V99" i="11" s="1"/>
  <c r="AM113" i="11" a="1"/>
  <c r="AM113" i="11" s="1"/>
  <c r="S65" i="11" a="1"/>
  <c r="S65" i="11" s="1"/>
  <c r="W92" i="11" a="1"/>
  <c r="W92" i="11" s="1"/>
  <c r="H90" i="11" a="1"/>
  <c r="H90" i="11" s="1"/>
  <c r="O90" i="11" a="1"/>
  <c r="O90" i="11" s="1"/>
  <c r="Y111" i="11" a="1"/>
  <c r="Y111" i="11" s="1"/>
  <c r="AM119" i="11" a="1"/>
  <c r="AM119" i="11" s="1"/>
  <c r="AH105" i="11" a="1"/>
  <c r="AH105" i="11" s="1"/>
  <c r="K108" i="11" a="1"/>
  <c r="K108" i="11" s="1"/>
  <c r="AE107" i="11" a="1"/>
  <c r="AE107" i="11" s="1"/>
  <c r="AL110" i="11" a="1"/>
  <c r="AL110" i="11" s="1"/>
  <c r="T108" i="11" a="1"/>
  <c r="T108" i="11" s="1"/>
  <c r="X106" i="11" a="1"/>
  <c r="X106" i="11" s="1"/>
  <c r="M110" i="11" a="1"/>
  <c r="M110" i="11" s="1"/>
  <c r="K105" i="11" a="1"/>
  <c r="K105" i="11" s="1"/>
  <c r="K110" i="11" a="1"/>
  <c r="K110" i="11" s="1"/>
  <c r="P106" i="11" a="1"/>
  <c r="P106" i="11" s="1"/>
  <c r="AM107" i="11" a="1"/>
  <c r="AM107" i="11" s="1"/>
  <c r="AM106" i="11" a="1"/>
  <c r="AM106" i="11" s="1"/>
  <c r="G105" i="11" a="1"/>
  <c r="G105" i="11" s="1"/>
  <c r="H106" i="11" a="1"/>
  <c r="H106" i="11" s="1"/>
  <c r="L108" i="11" a="1"/>
  <c r="L108" i="11" s="1"/>
  <c r="J106" i="11" a="1"/>
  <c r="J106" i="11" s="1"/>
  <c r="K106" i="11" a="1"/>
  <c r="K106" i="11" s="1"/>
  <c r="AN106" i="11" a="1"/>
  <c r="AN106" i="11" s="1"/>
  <c r="AB108" i="11" a="1"/>
  <c r="AB108" i="11" s="1"/>
  <c r="K107" i="11" a="1"/>
  <c r="K107" i="11" s="1"/>
  <c r="J110" i="11" a="1"/>
  <c r="J110" i="11" s="1"/>
  <c r="D108" i="11" a="1"/>
  <c r="D108" i="11" s="1"/>
  <c r="G107" i="11" a="1"/>
  <c r="G107" i="11" s="1"/>
  <c r="F110" i="11" a="1"/>
  <c r="F110" i="11" s="1"/>
  <c r="J108" i="11" a="1"/>
  <c r="J108" i="11" s="1"/>
  <c r="AD110" i="11" a="1"/>
  <c r="AD110" i="11" s="1"/>
  <c r="R110" i="11" a="1"/>
  <c r="R110" i="11" s="1"/>
  <c r="AI107" i="11" a="1"/>
  <c r="AI107" i="11" s="1"/>
  <c r="AK106" i="11" a="1"/>
  <c r="AK106" i="11" s="1"/>
  <c r="D105" i="11" a="1"/>
  <c r="D105" i="11" s="1"/>
  <c r="H105" i="11" a="1"/>
  <c r="H105" i="11" s="1"/>
  <c r="AC106" i="11" a="1"/>
  <c r="AC106" i="11" s="1"/>
  <c r="M105" i="11" a="1"/>
  <c r="M105" i="11" s="1"/>
  <c r="S108" i="11" a="1"/>
  <c r="S108" i="11" s="1"/>
  <c r="O110" i="11" a="1"/>
  <c r="O110" i="11" s="1"/>
  <c r="O107" i="11" a="1"/>
  <c r="O107" i="11" s="1"/>
  <c r="S106" i="11" a="1"/>
  <c r="S106" i="11" s="1"/>
  <c r="AF106" i="11" a="1"/>
  <c r="AF106" i="11" s="1"/>
  <c r="AF108" i="11" a="1"/>
  <c r="AF108" i="11" s="1"/>
  <c r="D110" i="11" a="1"/>
  <c r="D110" i="11" s="1"/>
  <c r="L106" i="11" a="1"/>
  <c r="L106" i="11" s="1"/>
  <c r="H110" i="11" a="1"/>
  <c r="H110" i="11" s="1"/>
  <c r="Q107" i="11" a="1"/>
  <c r="Q107" i="11" s="1"/>
  <c r="V110" i="11" a="1"/>
  <c r="V110" i="11" s="1"/>
  <c r="N110" i="11" a="1"/>
  <c r="N110" i="11" s="1"/>
  <c r="AJ108" i="11" a="1"/>
  <c r="AJ108" i="11" s="1"/>
  <c r="H108" i="11" a="1"/>
  <c r="H108" i="11" s="1"/>
  <c r="AH110" i="11" a="1"/>
  <c r="AH110" i="11" s="1"/>
  <c r="J105" i="11" a="1"/>
  <c r="J105" i="11" s="1"/>
  <c r="AN108" i="11" a="1"/>
  <c r="AN108" i="11" s="1"/>
  <c r="F106" i="11" a="1"/>
  <c r="F106" i="11" s="1"/>
  <c r="L105" i="11" a="1"/>
  <c r="L105" i="11" s="1"/>
  <c r="AG107" i="11" a="1"/>
  <c r="AG107" i="11" s="1"/>
  <c r="I106" i="11" a="1"/>
  <c r="I106" i="11" s="1"/>
  <c r="Q106" i="11" a="1"/>
  <c r="Q106" i="11" s="1"/>
  <c r="AG108" i="11" a="1"/>
  <c r="AG108" i="11" s="1"/>
  <c r="Y106" i="11" a="1"/>
  <c r="Y106" i="11" s="1"/>
  <c r="E110" i="11" a="1"/>
  <c r="E110" i="11" s="1"/>
  <c r="I110" i="11" a="1"/>
  <c r="I110" i="11" s="1"/>
  <c r="E108" i="11" a="1"/>
  <c r="E108" i="11" s="1"/>
  <c r="E106" i="11" a="1"/>
  <c r="E106" i="11" s="1"/>
  <c r="R106" i="11" a="1"/>
  <c r="R106" i="11" s="1"/>
  <c r="E107" i="11" a="1"/>
  <c r="E107" i="11" s="1"/>
  <c r="AM108" i="11" a="1"/>
  <c r="AM108" i="11" s="1"/>
  <c r="AA108" i="11" a="1"/>
  <c r="AA108" i="11" s="1"/>
  <c r="U106" i="11" a="1"/>
  <c r="U106" i="11" s="1"/>
  <c r="P107" i="11" a="1"/>
  <c r="P107" i="11" s="1"/>
  <c r="R108" i="11" a="1"/>
  <c r="R108" i="11" s="1"/>
  <c r="AI105" i="11" a="1"/>
  <c r="AI105" i="11" s="1"/>
  <c r="AA110" i="11" a="1"/>
  <c r="AA110" i="11" s="1"/>
  <c r="P108" i="11" a="1"/>
  <c r="P108" i="11" s="1"/>
  <c r="J107" i="11" a="1"/>
  <c r="J107" i="11" s="1"/>
  <c r="AC107" i="11" a="1"/>
  <c r="AC107" i="11" s="1"/>
  <c r="AK110" i="11" a="1"/>
  <c r="AK110" i="11" s="1"/>
  <c r="S105" i="11" a="1"/>
  <c r="S105" i="11" s="1"/>
  <c r="Z105" i="11" a="1"/>
  <c r="Z105" i="11" s="1"/>
  <c r="W108" i="11" a="1"/>
  <c r="W108" i="11" s="1"/>
  <c r="C105" i="11" a="1"/>
  <c r="C105" i="11" s="1"/>
  <c r="AO105" i="11" s="1"/>
  <c r="AP105" i="11" s="1"/>
  <c r="AF110" i="11" a="1"/>
  <c r="AF110" i="11" s="1"/>
  <c r="T107" i="11" a="1"/>
  <c r="T107" i="11" s="1"/>
  <c r="S107" i="11" a="1"/>
  <c r="S107" i="11" s="1"/>
  <c r="O106" i="11" a="1"/>
  <c r="O106" i="11" s="1"/>
  <c r="D107" i="11" a="1"/>
  <c r="D107" i="11" s="1"/>
  <c r="E105" i="11" a="1"/>
  <c r="E105" i="11" s="1"/>
  <c r="F107" i="11" a="1"/>
  <c r="F107" i="11" s="1"/>
  <c r="U107" i="11" a="1"/>
  <c r="U107" i="11" s="1"/>
  <c r="AI108" i="11" a="1"/>
  <c r="AI108" i="11" s="1"/>
  <c r="AA106" i="11" a="1"/>
  <c r="AA106" i="11" s="1"/>
  <c r="R105" i="11" a="1"/>
  <c r="R105" i="11" s="1"/>
  <c r="X107" i="11" a="1"/>
  <c r="X107" i="11" s="1"/>
  <c r="AL108" i="11" a="1"/>
  <c r="AL108" i="11" s="1"/>
  <c r="AI110" i="11" a="1"/>
  <c r="AI110" i="11" s="1"/>
  <c r="Y110" i="11" a="1"/>
  <c r="Y110" i="11" s="1"/>
  <c r="F105" i="11" a="1"/>
  <c r="F105" i="11" s="1"/>
  <c r="R107" i="11" a="1"/>
  <c r="R107" i="11" s="1"/>
  <c r="V108" i="11" a="1"/>
  <c r="V108" i="11" s="1"/>
  <c r="AI106" i="11" a="1"/>
  <c r="AI106" i="11" s="1"/>
  <c r="Q105" i="11" a="1"/>
  <c r="Q105" i="11" s="1"/>
  <c r="Z106" i="11" a="1"/>
  <c r="Z106" i="11" s="1"/>
  <c r="W106" i="11" a="1"/>
  <c r="W106" i="11" s="1"/>
  <c r="W110" i="11" a="1"/>
  <c r="W110" i="11" s="1"/>
  <c r="C108" i="11" a="1"/>
  <c r="C108" i="11" s="1"/>
  <c r="AO108" i="11" s="1"/>
  <c r="L107" i="11" a="1"/>
  <c r="L107" i="11" s="1"/>
  <c r="N105" i="11" a="1"/>
  <c r="N105" i="11" s="1"/>
  <c r="F108" i="11" a="1"/>
  <c r="F108" i="11" s="1"/>
  <c r="AJ106" i="11" a="1"/>
  <c r="AJ106" i="11" s="1"/>
  <c r="M106" i="11" a="1"/>
  <c r="M106" i="11" s="1"/>
  <c r="N107" i="11" a="1"/>
  <c r="N107" i="11" s="1"/>
  <c r="N108" i="11" a="1"/>
  <c r="N108" i="11" s="1"/>
  <c r="AG110" i="11" a="1"/>
  <c r="AG110" i="11" s="1"/>
  <c r="Y108" i="11" a="1"/>
  <c r="Y108" i="11" s="1"/>
  <c r="AB105" i="11" a="1"/>
  <c r="AB105" i="11" s="1"/>
  <c r="AJ107" i="11" a="1"/>
  <c r="AJ107" i="11" s="1"/>
  <c r="X110" i="11" a="1"/>
  <c r="X110" i="11" s="1"/>
  <c r="AG106" i="11" a="1"/>
  <c r="AG106" i="11" s="1"/>
  <c r="U105" i="11" a="1"/>
  <c r="U105" i="11" s="1"/>
  <c r="T105" i="11" a="1"/>
  <c r="T105" i="11" s="1"/>
  <c r="AB107" i="11" a="1"/>
  <c r="AB107" i="11" s="1"/>
  <c r="L110" i="11" a="1"/>
  <c r="L110" i="11" s="1"/>
  <c r="AG105" i="11" a="1"/>
  <c r="AG105" i="11" s="1"/>
  <c r="O105" i="11" a="1"/>
  <c r="O105" i="11" s="1"/>
  <c r="AD105" i="11" a="1"/>
  <c r="AD105" i="11" s="1"/>
  <c r="Z108" i="11" a="1"/>
  <c r="Z108" i="11" s="1"/>
  <c r="W105" i="11" a="1"/>
  <c r="W105" i="11" s="1"/>
  <c r="X108" i="11" a="1"/>
  <c r="X108" i="11" s="1"/>
  <c r="I105" i="11" a="1"/>
  <c r="I105" i="11" s="1"/>
  <c r="AN107" i="11" a="1"/>
  <c r="AN107" i="11" s="1"/>
  <c r="P105" i="11" a="1"/>
  <c r="P105" i="11" s="1"/>
  <c r="V107" i="11" a="1"/>
  <c r="V107" i="11" s="1"/>
  <c r="AH108" i="11" a="1"/>
  <c r="AH108" i="11" s="1"/>
  <c r="AE108" i="11" a="1"/>
  <c r="AE108" i="11" s="1"/>
  <c r="U108" i="11" a="1"/>
  <c r="U108" i="11" s="1"/>
  <c r="AL105" i="11" a="1"/>
  <c r="AL105" i="11" s="1"/>
  <c r="T106" i="11" a="1"/>
  <c r="T106" i="11" s="1"/>
  <c r="AN110" i="11" a="1"/>
  <c r="AN110" i="11" s="1"/>
  <c r="AE105" i="11" a="1"/>
  <c r="AE105" i="11" s="1"/>
  <c r="U110" i="11" a="1"/>
  <c r="U110" i="11" s="1"/>
  <c r="AF105" i="11" a="1"/>
  <c r="AF105" i="11" s="1"/>
  <c r="AL107" i="11" a="1"/>
  <c r="AL107" i="11" s="1"/>
  <c r="AB110" i="11" a="1"/>
  <c r="AB110" i="11" s="1"/>
  <c r="AC105" i="11" a="1"/>
  <c r="AC105" i="11" s="1"/>
  <c r="O108" i="11" a="1"/>
  <c r="O108" i="11" s="1"/>
  <c r="Z107" i="11" a="1"/>
  <c r="Z107" i="11" s="1"/>
  <c r="C106" i="11" a="1"/>
  <c r="C106" i="11" s="1"/>
  <c r="AO106" i="11" s="1"/>
  <c r="I108" i="11" a="1"/>
  <c r="I108" i="11" s="1"/>
  <c r="X105" i="11" a="1"/>
  <c r="X105" i="11" s="1"/>
  <c r="AH107" i="11" a="1"/>
  <c r="AH107" i="11" s="1"/>
  <c r="T110" i="11" a="1"/>
  <c r="T110" i="11" s="1"/>
  <c r="AE106" i="11" a="1"/>
  <c r="AE106" i="11" s="1"/>
  <c r="S110" i="11" a="1"/>
  <c r="S110" i="11" s="1"/>
  <c r="V106" i="11" a="1"/>
  <c r="V106" i="11" s="1"/>
  <c r="I107" i="11" a="1"/>
  <c r="I107" i="11" s="1"/>
  <c r="AM110" i="11" a="1"/>
  <c r="AM110" i="11" s="1"/>
  <c r="AE110" i="11" a="1"/>
  <c r="AE110" i="11" s="1"/>
  <c r="Q110" i="11" a="1"/>
  <c r="Q110" i="11" s="1"/>
  <c r="AN105" i="11" a="1"/>
  <c r="AN105" i="11" s="1"/>
  <c r="AB106" i="11" a="1"/>
  <c r="AB106" i="11" s="1"/>
  <c r="AM105" i="11" a="1"/>
  <c r="AM105" i="11" s="1"/>
  <c r="AA105" i="11" a="1"/>
  <c r="AA105" i="11" s="1"/>
  <c r="AD107" i="11" a="1"/>
  <c r="AD107" i="11" s="1"/>
  <c r="AK107" i="11" a="1"/>
  <c r="AK107" i="11" s="1"/>
  <c r="W107" i="11" a="1"/>
  <c r="W107" i="11" s="1"/>
  <c r="C110" i="11" a="1"/>
  <c r="C110" i="11" s="1"/>
  <c r="AJ110" i="11" a="1"/>
  <c r="AJ110" i="11" s="1"/>
  <c r="AC110" i="11" a="1"/>
  <c r="AC110" i="11" s="1"/>
  <c r="AF107" i="11" a="1"/>
  <c r="AF107" i="11" s="1"/>
  <c r="Q108" i="11" a="1"/>
  <c r="Q108" i="11" s="1"/>
  <c r="AH106" i="11" a="1"/>
  <c r="AH106" i="11" s="1"/>
  <c r="H107" i="11" a="1"/>
  <c r="H107" i="11" s="1"/>
  <c r="M107" i="11" a="1"/>
  <c r="M107" i="11" s="1"/>
  <c r="AJ105" i="11" a="1"/>
  <c r="AJ105" i="11" s="1"/>
  <c r="Y107" i="11" a="1"/>
  <c r="Y107" i="11" s="1"/>
  <c r="AK105" i="11" a="1"/>
  <c r="AK105" i="11" s="1"/>
  <c r="C107" i="11" a="1"/>
  <c r="C107" i="11" s="1"/>
  <c r="AO107" i="11" s="1"/>
  <c r="AK108" i="11" a="1"/>
  <c r="AK108" i="11" s="1"/>
  <c r="M108" i="11" a="1"/>
  <c r="M108" i="11" s="1"/>
  <c r="AD106" i="11" a="1"/>
  <c r="AD106" i="11" s="1"/>
  <c r="N106" i="11" a="1"/>
  <c r="N106" i="11" s="1"/>
  <c r="Y105" i="11" a="1"/>
  <c r="Y105" i="11" s="1"/>
  <c r="Z110" i="11" a="1"/>
  <c r="Z110" i="11" s="1"/>
  <c r="D106" i="11" a="1"/>
  <c r="D106" i="11" s="1"/>
  <c r="AE98" i="11" a="1"/>
  <c r="AE98" i="11" s="1"/>
  <c r="AA93" i="11" a="1"/>
  <c r="AA93" i="11" s="1"/>
  <c r="O98" i="11" a="1"/>
  <c r="O98" i="11" s="1"/>
  <c r="K98" i="11" a="1"/>
  <c r="K98" i="11" s="1"/>
  <c r="K96" i="11" a="1"/>
  <c r="K96" i="11" s="1"/>
  <c r="G93" i="11" a="1"/>
  <c r="G93" i="11" s="1"/>
  <c r="AL98" i="11" a="1"/>
  <c r="AL98" i="11" s="1"/>
  <c r="AJ98" i="11" a="1"/>
  <c r="AJ98" i="11" s="1"/>
  <c r="X98" i="11" a="1"/>
  <c r="X98" i="11" s="1"/>
  <c r="G95" i="11" a="1"/>
  <c r="G95" i="11" s="1"/>
  <c r="AE94" i="11" a="1"/>
  <c r="AE94" i="11" s="1"/>
  <c r="AA98" i="11" a="1"/>
  <c r="AA98" i="11" s="1"/>
  <c r="S93" i="11" a="1"/>
  <c r="S93" i="11" s="1"/>
  <c r="J98" i="11" a="1"/>
  <c r="J98" i="11" s="1"/>
  <c r="AH98" i="11" a="1"/>
  <c r="AH98" i="11" s="1"/>
  <c r="AB98" i="11" a="1"/>
  <c r="AB98" i="11" s="1"/>
  <c r="V98" i="11" a="1"/>
  <c r="V98" i="11" s="1"/>
  <c r="AF98" i="11" a="1"/>
  <c r="AF98" i="11" s="1"/>
  <c r="O95" i="11" a="1"/>
  <c r="O95" i="11" s="1"/>
  <c r="AA94" i="11" a="1"/>
  <c r="AA94" i="11" s="1"/>
  <c r="M96" i="11" a="1"/>
  <c r="M96" i="11" s="1"/>
  <c r="T98" i="11" a="1"/>
  <c r="T98" i="11" s="1"/>
  <c r="H98" i="11" a="1"/>
  <c r="H98" i="11" s="1"/>
  <c r="P98" i="11" a="1"/>
  <c r="P98" i="11" s="1"/>
  <c r="L98" i="11" a="1"/>
  <c r="L98" i="11" s="1"/>
  <c r="H94" i="11" a="1"/>
  <c r="H94" i="11" s="1"/>
  <c r="AN98" i="11" a="1"/>
  <c r="AN98" i="11" s="1"/>
  <c r="AE95" i="11" a="1"/>
  <c r="AE95" i="11" s="1"/>
  <c r="S94" i="11" a="1"/>
  <c r="S94" i="11" s="1"/>
  <c r="O94" i="11" a="1"/>
  <c r="O94" i="11" s="1"/>
  <c r="J96" i="11" a="1"/>
  <c r="J96" i="11" s="1"/>
  <c r="AD98" i="11" a="1"/>
  <c r="AD98" i="11" s="1"/>
  <c r="R98" i="11" a="1"/>
  <c r="R98" i="11" s="1"/>
  <c r="AN94" i="11" a="1"/>
  <c r="AN94" i="11" s="1"/>
  <c r="AA95" i="11" a="1"/>
  <c r="AA95" i="11" s="1"/>
  <c r="P94" i="11" a="1"/>
  <c r="P94" i="11" s="1"/>
  <c r="AM95" i="11" a="1"/>
  <c r="AM95" i="11" s="1"/>
  <c r="O96" i="11" a="1"/>
  <c r="O96" i="11" s="1"/>
  <c r="AF94" i="11" a="1"/>
  <c r="AF94" i="11" s="1"/>
  <c r="K95" i="11" a="1"/>
  <c r="K95" i="11" s="1"/>
  <c r="AI95" i="11" a="1"/>
  <c r="AI95" i="11" s="1"/>
  <c r="S95" i="11" a="1"/>
  <c r="S95" i="11" s="1"/>
  <c r="F96" i="11" a="1"/>
  <c r="F96" i="11" s="1"/>
  <c r="O93" i="11" a="1"/>
  <c r="O93" i="11" s="1"/>
  <c r="K93" i="11" a="1"/>
  <c r="K93" i="11" s="1"/>
  <c r="D93" i="11" a="1"/>
  <c r="D93" i="11" s="1"/>
  <c r="X96" i="11" a="1"/>
  <c r="X96" i="11" s="1"/>
  <c r="AG93" i="11" a="1"/>
  <c r="AG93" i="11" s="1"/>
  <c r="AC98" i="11" a="1"/>
  <c r="AC98" i="11" s="1"/>
  <c r="Y95" i="11" a="1"/>
  <c r="Y95" i="11" s="1"/>
  <c r="U95" i="11" a="1"/>
  <c r="U95" i="11" s="1"/>
  <c r="U96" i="11" a="1"/>
  <c r="U96" i="11" s="1"/>
  <c r="Q98" i="11" a="1"/>
  <c r="Q98" i="11" s="1"/>
  <c r="E98" i="11" a="1"/>
  <c r="E98" i="11" s="1"/>
  <c r="AC95" i="11" a="1"/>
  <c r="AC95" i="11" s="1"/>
  <c r="E93" i="11" a="1"/>
  <c r="E93" i="11" s="1"/>
  <c r="R93" i="11" a="1"/>
  <c r="R93" i="11" s="1"/>
  <c r="F95" i="11" a="1"/>
  <c r="F95" i="11" s="1"/>
  <c r="AK96" i="11" a="1"/>
  <c r="AK96" i="11" s="1"/>
  <c r="AF93" i="11" a="1"/>
  <c r="AF93" i="11" s="1"/>
  <c r="H95" i="11" a="1"/>
  <c r="H95" i="11" s="1"/>
  <c r="AK98" i="11" a="1"/>
  <c r="AK98" i="11" s="1"/>
  <c r="AH93" i="11" a="1"/>
  <c r="AH93" i="11" s="1"/>
  <c r="J95" i="11" a="1"/>
  <c r="J95" i="11" s="1"/>
  <c r="AK93" i="11" a="1"/>
  <c r="AK93" i="11" s="1"/>
  <c r="L93" i="11" a="1"/>
  <c r="L93" i="11" s="1"/>
  <c r="AF96" i="11" a="1"/>
  <c r="AF96" i="11" s="1"/>
  <c r="AG95" i="11" a="1"/>
  <c r="AG95" i="11" s="1"/>
  <c r="AG94" i="11" a="1"/>
  <c r="AG94" i="11" s="1"/>
  <c r="AG98" i="11" a="1"/>
  <c r="AG98" i="11" s="1"/>
  <c r="Y98" i="11" a="1"/>
  <c r="Y98" i="11" s="1"/>
  <c r="U94" i="11" a="1"/>
  <c r="U94" i="11" s="1"/>
  <c r="U98" i="11" a="1"/>
  <c r="U98" i="11" s="1"/>
  <c r="Q94" i="11" a="1"/>
  <c r="Q94" i="11" s="1"/>
  <c r="M94" i="11" a="1"/>
  <c r="M94" i="11" s="1"/>
  <c r="E95" i="11" a="1"/>
  <c r="E95" i="11" s="1"/>
  <c r="I93" i="11" a="1"/>
  <c r="I93" i="11" s="1"/>
  <c r="M93" i="11" a="1"/>
  <c r="M93" i="11" s="1"/>
  <c r="K94" i="11" a="1"/>
  <c r="K94" i="11" s="1"/>
  <c r="N98" i="11" a="1"/>
  <c r="N98" i="11" s="1"/>
  <c r="T93" i="11" a="1"/>
  <c r="T93" i="11" s="1"/>
  <c r="AN96" i="11" a="1"/>
  <c r="AN96" i="11" s="1"/>
  <c r="H96" i="11" a="1"/>
  <c r="H96" i="11" s="1"/>
  <c r="AG96" i="11" a="1"/>
  <c r="AG96" i="11" s="1"/>
  <c r="AC94" i="11" a="1"/>
  <c r="AC94" i="11" s="1"/>
  <c r="Q96" i="11" a="1"/>
  <c r="Q96" i="11" s="1"/>
  <c r="I95" i="11" a="1"/>
  <c r="I95" i="11" s="1"/>
  <c r="I98" i="11" a="1"/>
  <c r="I98" i="11" s="1"/>
  <c r="AB93" i="11" a="1"/>
  <c r="AB93" i="11" s="1"/>
  <c r="D98" i="11" a="1"/>
  <c r="D98" i="11" s="1"/>
  <c r="Y94" i="11" a="1"/>
  <c r="Y94" i="11" s="1"/>
  <c r="Y93" i="11" a="1"/>
  <c r="Y93" i="11" s="1"/>
  <c r="M95" i="11" a="1"/>
  <c r="M95" i="11" s="1"/>
  <c r="E96" i="11" a="1"/>
  <c r="E96" i="11" s="1"/>
  <c r="X94" i="11" a="1"/>
  <c r="X94" i="11" s="1"/>
  <c r="AJ93" i="11" a="1"/>
  <c r="AJ93" i="11" s="1"/>
  <c r="D95" i="11" a="1"/>
  <c r="D95" i="11" s="1"/>
  <c r="AC93" i="11" a="1"/>
  <c r="AC93" i="11" s="1"/>
  <c r="Q95" i="11" a="1"/>
  <c r="Q95" i="11" s="1"/>
  <c r="M98" i="11" a="1"/>
  <c r="M98" i="11" s="1"/>
  <c r="I94" i="11" a="1"/>
  <c r="I94" i="11" s="1"/>
  <c r="AL94" i="11" a="1"/>
  <c r="AL94" i="11" s="1"/>
  <c r="AN95" i="11" a="1"/>
  <c r="AN95" i="11" s="1"/>
  <c r="AL96" i="11" a="1"/>
  <c r="AL96" i="11" s="1"/>
  <c r="AL95" i="11" a="1"/>
  <c r="AL95" i="11" s="1"/>
  <c r="R96" i="11" a="1"/>
  <c r="R96" i="11" s="1"/>
  <c r="D94" i="11" a="1"/>
  <c r="D94" i="11" s="1"/>
  <c r="D96" i="11" a="1"/>
  <c r="D96" i="11" s="1"/>
  <c r="X95" i="11" a="1"/>
  <c r="X95" i="11" s="1"/>
  <c r="AI93" i="11" a="1"/>
  <c r="AI93" i="11" s="1"/>
  <c r="R94" i="11" a="1"/>
  <c r="R94" i="11" s="1"/>
  <c r="T94" i="11" a="1"/>
  <c r="T94" i="11" s="1"/>
  <c r="AK94" i="11" a="1"/>
  <c r="AK94" i="11" s="1"/>
  <c r="W94" i="11" a="1"/>
  <c r="W94" i="11" s="1"/>
  <c r="C95" i="11" a="1"/>
  <c r="C95" i="11" s="1"/>
  <c r="AO95" i="11" s="1"/>
  <c r="C98" i="11" a="1"/>
  <c r="C98" i="11" s="1"/>
  <c r="P93" i="11" a="1"/>
  <c r="P93" i="11" s="1"/>
  <c r="Q93" i="11" a="1"/>
  <c r="Q93" i="11" s="1"/>
  <c r="AJ95" i="11" a="1"/>
  <c r="AJ95" i="11" s="1"/>
  <c r="AJ94" i="11" a="1"/>
  <c r="AJ94" i="11" s="1"/>
  <c r="AB96" i="11" a="1"/>
  <c r="AB96" i="11" s="1"/>
  <c r="AM93" i="11" a="1"/>
  <c r="AM93" i="11" s="1"/>
  <c r="T96" i="11" a="1"/>
  <c r="T96" i="11" s="1"/>
  <c r="AF95" i="11" a="1"/>
  <c r="AF95" i="11" s="1"/>
  <c r="N93" i="11" a="1"/>
  <c r="N93" i="11" s="1"/>
  <c r="AH94" i="11" a="1"/>
  <c r="AH94" i="11" s="1"/>
  <c r="AM96" i="11" a="1"/>
  <c r="AM96" i="11" s="1"/>
  <c r="AB94" i="11" a="1"/>
  <c r="AB94" i="11" s="1"/>
  <c r="J94" i="11" a="1"/>
  <c r="J94" i="11" s="1"/>
  <c r="W93" i="11" a="1"/>
  <c r="W93" i="11" s="1"/>
  <c r="C96" i="11" a="1"/>
  <c r="C96" i="11" s="1"/>
  <c r="AO96" i="11" s="1"/>
  <c r="V94" i="11" a="1"/>
  <c r="V94" i="11" s="1"/>
  <c r="I96" i="11" a="1"/>
  <c r="I96" i="11" s="1"/>
  <c r="N96" i="11" a="1"/>
  <c r="N96" i="11" s="1"/>
  <c r="Z94" i="11" a="1"/>
  <c r="Z94" i="11" s="1"/>
  <c r="AI96" i="11" a="1"/>
  <c r="AI96" i="11" s="1"/>
  <c r="AD96" i="11" a="1"/>
  <c r="AD96" i="11" s="1"/>
  <c r="L94" i="11" a="1"/>
  <c r="L94" i="11" s="1"/>
  <c r="X93" i="11" a="1"/>
  <c r="X93" i="11" s="1"/>
  <c r="R95" i="11" a="1"/>
  <c r="R95" i="11" s="1"/>
  <c r="AI98" i="11" a="1"/>
  <c r="AI98" i="11" s="1"/>
  <c r="T95" i="11" a="1"/>
  <c r="T95" i="11" s="1"/>
  <c r="W96" i="11" a="1"/>
  <c r="W96" i="11" s="1"/>
  <c r="L95" i="11" a="1"/>
  <c r="L95" i="11" s="1"/>
  <c r="AI94" i="11" a="1"/>
  <c r="AI94" i="11" s="1"/>
  <c r="F94" i="11" a="1"/>
  <c r="F94" i="11" s="1"/>
  <c r="N95" i="11" a="1"/>
  <c r="N95" i="11" s="1"/>
  <c r="AE96" i="11" a="1"/>
  <c r="AE96" i="11" s="1"/>
  <c r="N94" i="11" a="1"/>
  <c r="N94" i="11" s="1"/>
  <c r="AK95" i="11" a="1"/>
  <c r="AK95" i="11" s="1"/>
  <c r="L96" i="11" a="1"/>
  <c r="L96" i="11" s="1"/>
  <c r="Z95" i="11" a="1"/>
  <c r="Z95" i="11" s="1"/>
  <c r="AE93" i="11" a="1"/>
  <c r="AE93" i="11" s="1"/>
  <c r="AJ96" i="11" a="1"/>
  <c r="AJ96" i="11" s="1"/>
  <c r="C93" i="11" a="1"/>
  <c r="C93" i="11" s="1"/>
  <c r="AO93" i="11" s="1"/>
  <c r="C94" i="11" a="1"/>
  <c r="C94" i="11" s="1"/>
  <c r="AO94" i="11" s="1"/>
  <c r="P96" i="11" a="1"/>
  <c r="P96" i="11" s="1"/>
  <c r="AN93" i="11" a="1"/>
  <c r="AN93" i="11" s="1"/>
  <c r="H93" i="11" a="1"/>
  <c r="H93" i="11" s="1"/>
  <c r="V95" i="11" a="1"/>
  <c r="V95" i="11" s="1"/>
  <c r="J93" i="11" a="1"/>
  <c r="J93" i="11" s="1"/>
  <c r="AD94" i="11" a="1"/>
  <c r="AD94" i="11" s="1"/>
  <c r="AM98" i="11" a="1"/>
  <c r="AM98" i="11" s="1"/>
  <c r="V96" i="11" a="1"/>
  <c r="V96" i="11" s="1"/>
  <c r="AH95" i="11" a="1"/>
  <c r="AH95" i="11" s="1"/>
  <c r="Z93" i="11" a="1"/>
  <c r="Z93" i="11" s="1"/>
  <c r="W98" i="11" a="1"/>
  <c r="W98" i="11" s="1"/>
  <c r="W95" i="11" a="1"/>
  <c r="W95" i="11" s="1"/>
  <c r="AB95" i="11" a="1"/>
  <c r="AB95" i="11" s="1"/>
  <c r="S98" i="11" a="1"/>
  <c r="S98" i="11" s="1"/>
  <c r="AL93" i="11" a="1"/>
  <c r="AL93" i="11" s="1"/>
  <c r="Z98" i="11" a="1"/>
  <c r="Z98" i="11" s="1"/>
  <c r="U93" i="11" a="1"/>
  <c r="U93" i="11" s="1"/>
  <c r="V93" i="11" a="1"/>
  <c r="V93" i="11" s="1"/>
  <c r="Z96" i="11" a="1"/>
  <c r="Z96" i="11" s="1"/>
  <c r="P95" i="11" a="1"/>
  <c r="P95" i="11" s="1"/>
  <c r="AM94" i="11" a="1"/>
  <c r="AM94" i="11" s="1"/>
  <c r="F93" i="11" a="1"/>
  <c r="F93" i="11" s="1"/>
  <c r="Y96" i="11" a="1"/>
  <c r="Y96" i="11" s="1"/>
  <c r="E94" i="11" a="1"/>
  <c r="E94" i="11" s="1"/>
  <c r="AH96" i="11" a="1"/>
  <c r="AH96" i="11" s="1"/>
  <c r="AA96" i="11" a="1"/>
  <c r="AA96" i="11" s="1"/>
  <c r="AC96" i="11" a="1"/>
  <c r="AC96" i="11" s="1"/>
  <c r="AD93" i="11" a="1"/>
  <c r="AD93" i="11" s="1"/>
  <c r="F98" i="11" a="1"/>
  <c r="F98" i="11" s="1"/>
  <c r="S96" i="11" a="1"/>
  <c r="S96" i="11" s="1"/>
  <c r="AI81" i="11" a="1"/>
  <c r="AI81" i="11" s="1"/>
  <c r="Y82" i="11" a="1"/>
  <c r="Y82" i="11" s="1"/>
  <c r="S86" i="11" a="1"/>
  <c r="S86" i="11" s="1"/>
  <c r="AB81" i="11" a="1"/>
  <c r="AB81" i="11" s="1"/>
  <c r="H82" i="11" a="1"/>
  <c r="H82" i="11" s="1"/>
  <c r="X82" i="11" a="1"/>
  <c r="X82" i="11" s="1"/>
  <c r="AN82" i="11" a="1"/>
  <c r="AN82" i="11" s="1"/>
  <c r="AN83" i="11" a="1"/>
  <c r="AN83" i="11" s="1"/>
  <c r="E83" i="11" a="1"/>
  <c r="E83" i="11" s="1"/>
  <c r="AB83" i="11" a="1"/>
  <c r="AB83" i="11" s="1"/>
  <c r="U83" i="11" a="1"/>
  <c r="U83" i="11" s="1"/>
  <c r="F83" i="11" a="1"/>
  <c r="F83" i="11" s="1"/>
  <c r="AL83" i="11" a="1"/>
  <c r="AL83" i="11" s="1"/>
  <c r="AN86" i="11" a="1"/>
  <c r="AN86" i="11" s="1"/>
  <c r="AL86" i="11" a="1"/>
  <c r="AL86" i="11" s="1"/>
  <c r="D84" i="11" a="1"/>
  <c r="D84" i="11" s="1"/>
  <c r="AN84" i="11" a="1"/>
  <c r="AN84" i="11" s="1"/>
  <c r="J81" i="11" a="1"/>
  <c r="J81" i="11" s="1"/>
  <c r="R82" i="11" a="1"/>
  <c r="R82" i="11" s="1"/>
  <c r="K82" i="11" a="1"/>
  <c r="K82" i="11" s="1"/>
  <c r="E84" i="11" a="1"/>
  <c r="E84" i="11" s="1"/>
  <c r="H81" i="11" a="1"/>
  <c r="H81" i="11" s="1"/>
  <c r="AF81" i="11" a="1"/>
  <c r="AF81" i="11" s="1"/>
  <c r="L82" i="11" a="1"/>
  <c r="L82" i="11" s="1"/>
  <c r="AB82" i="11" a="1"/>
  <c r="AB82" i="11" s="1"/>
  <c r="AL81" i="11" a="1"/>
  <c r="AL81" i="11" s="1"/>
  <c r="AI83" i="11" a="1"/>
  <c r="AI83" i="11" s="1"/>
  <c r="AB86" i="11" a="1"/>
  <c r="AB86" i="11" s="1"/>
  <c r="Q83" i="11" a="1"/>
  <c r="Q83" i="11" s="1"/>
  <c r="P83" i="11" a="1"/>
  <c r="P83" i="11" s="1"/>
  <c r="M83" i="11" a="1"/>
  <c r="M83" i="11" s="1"/>
  <c r="AD84" i="11" a="1"/>
  <c r="AD84" i="11" s="1"/>
  <c r="L84" i="11" a="1"/>
  <c r="L84" i="11" s="1"/>
  <c r="N83" i="11" a="1"/>
  <c r="N83" i="11" s="1"/>
  <c r="AD86" i="11" a="1"/>
  <c r="AD86" i="11" s="1"/>
  <c r="X84" i="11" a="1"/>
  <c r="X84" i="11" s="1"/>
  <c r="AH81" i="11" a="1"/>
  <c r="AH81" i="11" s="1"/>
  <c r="O81" i="11" a="1"/>
  <c r="O81" i="11" s="1"/>
  <c r="K81" i="11" a="1"/>
  <c r="K81" i="11" s="1"/>
  <c r="L81" i="11" a="1"/>
  <c r="L81" i="11" s="1"/>
  <c r="AJ81" i="11" a="1"/>
  <c r="AJ81" i="11" s="1"/>
  <c r="N82" i="11" a="1"/>
  <c r="N82" i="11" s="1"/>
  <c r="AD82" i="11" a="1"/>
  <c r="AD82" i="11" s="1"/>
  <c r="AD81" i="11" a="1"/>
  <c r="AD81" i="11" s="1"/>
  <c r="L86" i="11" a="1"/>
  <c r="L86" i="11" s="1"/>
  <c r="AC83" i="11" a="1"/>
  <c r="AC83" i="11" s="1"/>
  <c r="AH84" i="11" a="1"/>
  <c r="AH84" i="11" s="1"/>
  <c r="K83" i="11" a="1"/>
  <c r="K83" i="11" s="1"/>
  <c r="I83" i="11" a="1"/>
  <c r="I83" i="11" s="1"/>
  <c r="H83" i="11" a="1"/>
  <c r="H83" i="11" s="1"/>
  <c r="V83" i="11" a="1"/>
  <c r="V83" i="11" s="1"/>
  <c r="AL84" i="11" a="1"/>
  <c r="AL84" i="11" s="1"/>
  <c r="V86" i="11" a="1"/>
  <c r="V86" i="11" s="1"/>
  <c r="AH86" i="11" a="1"/>
  <c r="AH86" i="11" s="1"/>
  <c r="P84" i="11" a="1"/>
  <c r="P84" i="11" s="1"/>
  <c r="R81" i="11" a="1"/>
  <c r="R81" i="11" s="1"/>
  <c r="AA81" i="11" a="1"/>
  <c r="AA81" i="11" s="1"/>
  <c r="AA82" i="11" a="1"/>
  <c r="AA82" i="11" s="1"/>
  <c r="O84" i="11" a="1"/>
  <c r="O84" i="11" s="1"/>
  <c r="K84" i="11" a="1"/>
  <c r="K84" i="11" s="1"/>
  <c r="I82" i="11" a="1"/>
  <c r="I82" i="11" s="1"/>
  <c r="P81" i="11" a="1"/>
  <c r="P81" i="11" s="1"/>
  <c r="AN81" i="11" a="1"/>
  <c r="AN81" i="11" s="1"/>
  <c r="P82" i="11" a="1"/>
  <c r="P82" i="11" s="1"/>
  <c r="AF82" i="11" a="1"/>
  <c r="AF82" i="11" s="1"/>
  <c r="V81" i="11" a="1"/>
  <c r="V81" i="11" s="1"/>
  <c r="X83" i="11" a="1"/>
  <c r="X83" i="11" s="1"/>
  <c r="R84" i="11" a="1"/>
  <c r="R84" i="11" s="1"/>
  <c r="D83" i="11" a="1"/>
  <c r="D83" i="11" s="1"/>
  <c r="H86" i="11" a="1"/>
  <c r="H86" i="11" s="1"/>
  <c r="Z83" i="11" a="1"/>
  <c r="Z83" i="11" s="1"/>
  <c r="X86" i="11" a="1"/>
  <c r="X86" i="11" s="1"/>
  <c r="N86" i="11" a="1"/>
  <c r="N86" i="11" s="1"/>
  <c r="Z86" i="11" a="1"/>
  <c r="Z86" i="11" s="1"/>
  <c r="H84" i="11" a="1"/>
  <c r="H84" i="11" s="1"/>
  <c r="P86" i="11" a="1"/>
  <c r="P86" i="11" s="1"/>
  <c r="J82" i="11" a="1"/>
  <c r="J82" i="11" s="1"/>
  <c r="AA84" i="11" a="1"/>
  <c r="AA84" i="11" s="1"/>
  <c r="S81" i="11" a="1"/>
  <c r="S81" i="11" s="1"/>
  <c r="S82" i="11" a="1"/>
  <c r="S82" i="11" s="1"/>
  <c r="O86" i="11" a="1"/>
  <c r="O86" i="11" s="1"/>
  <c r="K86" i="11" a="1"/>
  <c r="K86" i="11" s="1"/>
  <c r="I81" i="11" a="1"/>
  <c r="I81" i="11" s="1"/>
  <c r="T81" i="11" a="1"/>
  <c r="T81" i="11" s="1"/>
  <c r="D82" i="11" a="1"/>
  <c r="D82" i="11" s="1"/>
  <c r="T82" i="11" a="1"/>
  <c r="T82" i="11" s="1"/>
  <c r="AJ82" i="11" a="1"/>
  <c r="AJ82" i="11" s="1"/>
  <c r="N81" i="11" a="1"/>
  <c r="N81" i="11" s="1"/>
  <c r="AF86" i="11" a="1"/>
  <c r="AF86" i="11" s="1"/>
  <c r="S83" i="11" a="1"/>
  <c r="S83" i="11" s="1"/>
  <c r="AM83" i="11" a="1"/>
  <c r="AM83" i="11" s="1"/>
  <c r="AF83" i="11" a="1"/>
  <c r="AF83" i="11" s="1"/>
  <c r="AB84" i="11" a="1"/>
  <c r="AB84" i="11" s="1"/>
  <c r="AD83" i="11" a="1"/>
  <c r="AD83" i="11" s="1"/>
  <c r="AJ84" i="11" a="1"/>
  <c r="AJ84" i="11" s="1"/>
  <c r="F86" i="11" a="1"/>
  <c r="F86" i="11" s="1"/>
  <c r="R86" i="11" a="1"/>
  <c r="R86" i="11" s="1"/>
  <c r="R83" i="11" a="1"/>
  <c r="R83" i="11" s="1"/>
  <c r="AH82" i="11" a="1"/>
  <c r="AH82" i="11" s="1"/>
  <c r="T86" i="11" a="1"/>
  <c r="T86" i="11" s="1"/>
  <c r="AA86" i="11" a="1"/>
  <c r="AA86" i="11" s="1"/>
  <c r="S84" i="11" a="1"/>
  <c r="S84" i="11" s="1"/>
  <c r="AL82" i="11" a="1"/>
  <c r="AL82" i="11" s="1"/>
  <c r="Z84" i="11" a="1"/>
  <c r="Z84" i="11" s="1"/>
  <c r="G83" i="11" a="1"/>
  <c r="G83" i="11" s="1"/>
  <c r="AG81" i="11" a="1"/>
  <c r="AG81" i="11" s="1"/>
  <c r="AG82" i="11" a="1"/>
  <c r="AG82" i="11" s="1"/>
  <c r="U81" i="11" a="1"/>
  <c r="U81" i="11" s="1"/>
  <c r="I86" i="11" a="1"/>
  <c r="I86" i="11" s="1"/>
  <c r="E86" i="11" a="1"/>
  <c r="E86" i="11" s="1"/>
  <c r="I84" i="11" a="1"/>
  <c r="I84" i="11" s="1"/>
  <c r="Q86" i="11" a="1"/>
  <c r="Q86" i="11" s="1"/>
  <c r="AI82" i="11" a="1"/>
  <c r="AI82" i="11" s="1"/>
  <c r="AE81" i="11" a="1"/>
  <c r="AE81" i="11" s="1"/>
  <c r="T84" i="11" a="1"/>
  <c r="T84" i="11" s="1"/>
  <c r="AC86" i="11" a="1"/>
  <c r="AC86" i="11" s="1"/>
  <c r="Q84" i="11" a="1"/>
  <c r="Q84" i="11" s="1"/>
  <c r="E81" i="11" a="1"/>
  <c r="E81" i="11" s="1"/>
  <c r="O82" i="11" a="1"/>
  <c r="O82" i="11" s="1"/>
  <c r="V84" i="11" a="1"/>
  <c r="V84" i="11" s="1"/>
  <c r="J86" i="11" a="1"/>
  <c r="J86" i="11" s="1"/>
  <c r="AJ83" i="11" a="1"/>
  <c r="AJ83" i="11" s="1"/>
  <c r="AC82" i="11" a="1"/>
  <c r="AC82" i="11" s="1"/>
  <c r="Y81" i="11" a="1"/>
  <c r="Y81" i="11" s="1"/>
  <c r="E82" i="11" a="1"/>
  <c r="E82" i="11" s="1"/>
  <c r="M84" i="11" a="1"/>
  <c r="M84" i="11" s="1"/>
  <c r="X81" i="11" a="1"/>
  <c r="X81" i="11" s="1"/>
  <c r="F81" i="11" a="1"/>
  <c r="F81" i="11" s="1"/>
  <c r="L83" i="11" a="1"/>
  <c r="L83" i="11" s="1"/>
  <c r="J83" i="11" a="1"/>
  <c r="J83" i="11" s="1"/>
  <c r="Z81" i="11" a="1"/>
  <c r="Z81" i="11" s="1"/>
  <c r="Z82" i="11" a="1"/>
  <c r="Z82" i="11" s="1"/>
  <c r="AK83" i="11" a="1"/>
  <c r="AK83" i="11" s="1"/>
  <c r="AF84" i="11" a="1"/>
  <c r="AF84" i="11" s="1"/>
  <c r="F84" i="11" a="1"/>
  <c r="F84" i="11" s="1"/>
  <c r="AJ86" i="11" a="1"/>
  <c r="AJ86" i="11" s="1"/>
  <c r="M81" i="11" a="1"/>
  <c r="M81" i="11" s="1"/>
  <c r="G81" i="11" a="1"/>
  <c r="G81" i="11" s="1"/>
  <c r="F82" i="11" a="1"/>
  <c r="F82" i="11" s="1"/>
  <c r="AG83" i="11" a="1"/>
  <c r="AG83" i="11" s="1"/>
  <c r="AH83" i="11" a="1"/>
  <c r="AH83" i="11" s="1"/>
  <c r="Y83" i="11" a="1"/>
  <c r="Y83" i="11" s="1"/>
  <c r="T83" i="11" a="1"/>
  <c r="T83" i="11" s="1"/>
  <c r="J84" i="11" a="1"/>
  <c r="J84" i="11" s="1"/>
  <c r="AC84" i="11" a="1"/>
  <c r="AC84" i="11" s="1"/>
  <c r="Q82" i="11" a="1"/>
  <c r="Q82" i="11" s="1"/>
  <c r="AE83" i="11" a="1"/>
  <c r="AE83" i="11" s="1"/>
  <c r="M86" i="11" a="1"/>
  <c r="M86" i="11" s="1"/>
  <c r="AE86" i="11" a="1"/>
  <c r="AE86" i="11" s="1"/>
  <c r="AM82" i="11" a="1"/>
  <c r="AM82" i="11" s="1"/>
  <c r="W83" i="11" a="1"/>
  <c r="W83" i="11" s="1"/>
  <c r="N84" i="11" a="1"/>
  <c r="N84" i="11" s="1"/>
  <c r="AE82" i="11" a="1"/>
  <c r="AE82" i="11" s="1"/>
  <c r="AK81" i="11" a="1"/>
  <c r="AK81" i="11" s="1"/>
  <c r="W82" i="11" a="1"/>
  <c r="W82" i="11" s="1"/>
  <c r="C83" i="11" a="1"/>
  <c r="C83" i="11" s="1"/>
  <c r="AO83" i="11" s="1"/>
  <c r="C84" i="11" a="1"/>
  <c r="C84" i="11" s="1"/>
  <c r="AO84" i="11" s="1"/>
  <c r="Y86" i="11" a="1"/>
  <c r="Y86" i="11" s="1"/>
  <c r="U82" i="11" a="1"/>
  <c r="U82" i="11" s="1"/>
  <c r="U84" i="11" a="1"/>
  <c r="U84" i="11" s="1"/>
  <c r="AM81" i="11" a="1"/>
  <c r="AM81" i="11" s="1"/>
  <c r="AK82" i="11" a="1"/>
  <c r="AK82" i="11" s="1"/>
  <c r="C81" i="11" a="1"/>
  <c r="C81" i="11" s="1"/>
  <c r="AO81" i="11" s="1"/>
  <c r="V82" i="11" a="1"/>
  <c r="V82" i="11" s="1"/>
  <c r="AA83" i="11" a="1"/>
  <c r="AA83" i="11" s="1"/>
  <c r="AG86" i="11" a="1"/>
  <c r="AG86" i="11" s="1"/>
  <c r="AG84" i="11" a="1"/>
  <c r="AG84" i="11" s="1"/>
  <c r="AC81" i="11" a="1"/>
  <c r="AC81" i="11" s="1"/>
  <c r="U86" i="11" a="1"/>
  <c r="U86" i="11" s="1"/>
  <c r="AK86" i="11" a="1"/>
  <c r="AK86" i="11" s="1"/>
  <c r="AI84" i="11" a="1"/>
  <c r="AI84" i="11" s="1"/>
  <c r="Q81" i="11" a="1"/>
  <c r="Q81" i="11" s="1"/>
  <c r="M82" i="11" a="1"/>
  <c r="M82" i="11" s="1"/>
  <c r="Y84" i="11" a="1"/>
  <c r="Y84" i="11" s="1"/>
  <c r="AI86" i="11" a="1"/>
  <c r="AI86" i="11" s="1"/>
  <c r="O83" i="11" a="1"/>
  <c r="O83" i="11" s="1"/>
  <c r="AK84" i="11" a="1"/>
  <c r="AK84" i="11" s="1"/>
  <c r="W86" i="11" a="1"/>
  <c r="W86" i="11" s="1"/>
  <c r="C86" i="11" a="1"/>
  <c r="C86" i="11" s="1"/>
  <c r="W84" i="11" a="1"/>
  <c r="W84" i="11" s="1"/>
  <c r="C82" i="11" a="1"/>
  <c r="C82" i="11" s="1"/>
  <c r="AO82" i="11" s="1"/>
  <c r="W81" i="11" a="1"/>
  <c r="W81" i="11" s="1"/>
  <c r="AM84" i="11" a="1"/>
  <c r="AM84" i="11" s="1"/>
  <c r="AE84" i="11" a="1"/>
  <c r="AE84" i="11" s="1"/>
  <c r="AM86" i="11" a="1"/>
  <c r="AM86" i="11" s="1"/>
  <c r="Z68" i="11" a="1"/>
  <c r="Z68" i="11" s="1"/>
  <c r="S64" i="11" a="1"/>
  <c r="S64" i="11" s="1"/>
  <c r="E64" i="11" a="1"/>
  <c r="E64" i="11" s="1"/>
  <c r="O66" i="11" a="1"/>
  <c r="O66" i="11" s="1"/>
  <c r="H63" i="11" a="1"/>
  <c r="H63" i="11" s="1"/>
  <c r="AG63" i="11" a="1"/>
  <c r="AG63" i="11" s="1"/>
  <c r="AH64" i="11" a="1"/>
  <c r="AH64" i="11" s="1"/>
  <c r="J63" i="11" a="1"/>
  <c r="J63" i="11" s="1"/>
  <c r="J64" i="11" a="1"/>
  <c r="J64" i="11" s="1"/>
  <c r="AK68" i="11" a="1"/>
  <c r="AK68" i="11" s="1"/>
  <c r="AA68" i="11" a="1"/>
  <c r="AA68" i="11" s="1"/>
  <c r="AK64" i="11" a="1"/>
  <c r="AK64" i="11" s="1"/>
  <c r="AN64" i="11" a="1"/>
  <c r="AN64" i="11" s="1"/>
  <c r="Z64" i="11" a="1"/>
  <c r="Z64" i="11" s="1"/>
  <c r="Y64" i="11" a="1"/>
  <c r="Y64" i="11" s="1"/>
  <c r="AD65" i="11" a="1"/>
  <c r="AD65" i="11" s="1"/>
  <c r="P66" i="11" a="1"/>
  <c r="P66" i="11" s="1"/>
  <c r="G68" i="11" a="1"/>
  <c r="G68" i="11" s="1"/>
  <c r="O63" i="11" a="1"/>
  <c r="O63" i="11" s="1"/>
  <c r="AJ68" i="11" a="1"/>
  <c r="AJ68" i="11" s="1"/>
  <c r="AA66" i="11" a="1"/>
  <c r="AA66" i="11" s="1"/>
  <c r="AM68" i="11" a="1"/>
  <c r="AM68" i="11" s="1"/>
  <c r="AL66" i="11" a="1"/>
  <c r="AL66" i="11" s="1"/>
  <c r="V66" i="11" a="1"/>
  <c r="V66" i="11" s="1"/>
  <c r="AA63" i="11" a="1"/>
  <c r="AA63" i="11" s="1"/>
  <c r="M66" i="11" a="1"/>
  <c r="M66" i="11" s="1"/>
  <c r="M68" i="11" a="1"/>
  <c r="M68" i="11" s="1"/>
  <c r="Y63" i="11" a="1"/>
  <c r="Y63" i="11" s="1"/>
  <c r="O64" i="11" a="1"/>
  <c r="O64" i="11" s="1"/>
  <c r="AM64" i="11" a="1"/>
  <c r="AM64" i="11" s="1"/>
  <c r="Q65" i="11" a="1"/>
  <c r="Q65" i="11" s="1"/>
  <c r="AL63" i="11" a="1"/>
  <c r="AL63" i="11" s="1"/>
  <c r="C64" i="11" a="1"/>
  <c r="C64" i="11" s="1"/>
  <c r="AO64" i="11" s="1"/>
  <c r="C66" i="11" a="1"/>
  <c r="C66" i="11" s="1"/>
  <c r="AO66" i="11" s="1"/>
  <c r="G65" i="11" a="1"/>
  <c r="G65" i="11" s="1"/>
  <c r="X65" i="11" a="1"/>
  <c r="X65" i="11" s="1"/>
  <c r="AB64" i="11" a="1"/>
  <c r="AB64" i="11" s="1"/>
  <c r="D66" i="11" a="1"/>
  <c r="D66" i="11" s="1"/>
  <c r="AE68" i="11" a="1"/>
  <c r="AE68" i="11" s="1"/>
  <c r="P63" i="11" a="1"/>
  <c r="P63" i="11" s="1"/>
  <c r="Q63" i="11" a="1"/>
  <c r="Q63" i="11" s="1"/>
  <c r="AK63" i="11" a="1"/>
  <c r="AK63" i="11" s="1"/>
  <c r="Z63" i="11" a="1"/>
  <c r="Z63" i="11" s="1"/>
  <c r="I63" i="11" a="1"/>
  <c r="I63" i="11" s="1"/>
  <c r="K68" i="11" a="1"/>
  <c r="K68" i="11" s="1"/>
  <c r="AB63" i="11" a="1"/>
  <c r="AB63" i="11" s="1"/>
  <c r="H68" i="11" a="1"/>
  <c r="H68" i="11" s="1"/>
  <c r="F63" i="11" a="1"/>
  <c r="F63" i="11" s="1"/>
  <c r="D64" i="11" a="1"/>
  <c r="D64" i="11" s="1"/>
  <c r="X68" i="11" a="1"/>
  <c r="X68" i="11" s="1"/>
  <c r="AF68" i="11" a="1"/>
  <c r="AF68" i="11" s="1"/>
  <c r="N63" i="11" a="1"/>
  <c r="N63" i="11" s="1"/>
  <c r="AJ64" i="11" a="1"/>
  <c r="AJ64" i="11" s="1"/>
  <c r="AM63" i="11" a="1"/>
  <c r="AM63" i="11" s="1"/>
  <c r="AF64" i="11" a="1"/>
  <c r="AF64" i="11" s="1"/>
  <c r="N65" i="11" a="1"/>
  <c r="N65" i="11" s="1"/>
  <c r="U64" i="11" a="1"/>
  <c r="U64" i="11" s="1"/>
  <c r="AK66" i="11" a="1"/>
  <c r="AK66" i="11" s="1"/>
  <c r="I65" i="11" a="1"/>
  <c r="I65" i="11" s="1"/>
  <c r="T64" i="11" a="1"/>
  <c r="T64" i="11" s="1"/>
  <c r="H66" i="11" a="1"/>
  <c r="H66" i="11" s="1"/>
  <c r="AH66" i="11" a="1"/>
  <c r="AH66" i="11" s="1"/>
  <c r="K65" i="11" a="1"/>
  <c r="K65" i="11" s="1"/>
  <c r="G66" i="11" a="1"/>
  <c r="G66" i="11" s="1"/>
  <c r="AC68" i="11" a="1"/>
  <c r="AC68" i="11" s="1"/>
  <c r="S68" i="11" a="1"/>
  <c r="S68" i="11" s="1"/>
  <c r="AM65" i="11" a="1"/>
  <c r="AM65" i="11" s="1"/>
  <c r="H64" i="11" a="1"/>
  <c r="H64" i="11" s="1"/>
  <c r="AN65" i="11" a="1"/>
  <c r="AN65" i="11" s="1"/>
  <c r="D65" i="11" a="1"/>
  <c r="D65" i="11" s="1"/>
  <c r="AC66" i="11" a="1"/>
  <c r="AC66" i="11" s="1"/>
  <c r="N68" i="11" a="1"/>
  <c r="N68" i="11" s="1"/>
  <c r="H65" i="11" a="1"/>
  <c r="H65" i="11" s="1"/>
  <c r="L65" i="11" a="1"/>
  <c r="L65" i="11" s="1"/>
  <c r="AL64" i="11" a="1"/>
  <c r="AL64" i="11" s="1"/>
  <c r="F64" i="11" a="1"/>
  <c r="F64" i="11" s="1"/>
  <c r="AI68" i="11" a="1"/>
  <c r="AI68" i="11" s="1"/>
  <c r="AF65" i="11" a="1"/>
  <c r="AF65" i="11" s="1"/>
  <c r="G63" i="11" a="1"/>
  <c r="G63" i="11" s="1"/>
  <c r="V65" i="11" a="1"/>
  <c r="V65" i="11" s="1"/>
  <c r="AL68" i="11" a="1"/>
  <c r="AL68" i="11" s="1"/>
  <c r="AM66" i="11" a="1"/>
  <c r="AM66" i="11" s="1"/>
  <c r="V64" i="11" a="1"/>
  <c r="V64" i="11" s="1"/>
  <c r="AA65" i="11" a="1"/>
  <c r="AA65" i="11" s="1"/>
  <c r="AJ63" i="11" a="1"/>
  <c r="AJ63" i="11" s="1"/>
  <c r="M65" i="11" a="1"/>
  <c r="M65" i="11" s="1"/>
  <c r="D63" i="11" a="1"/>
  <c r="D63" i="11" s="1"/>
  <c r="Q66" i="11" a="1"/>
  <c r="Q66" i="11" s="1"/>
  <c r="D68" i="11" a="1"/>
  <c r="D68" i="11" s="1"/>
  <c r="M64" i="11" a="1"/>
  <c r="M64" i="11" s="1"/>
  <c r="U65" i="11" a="1"/>
  <c r="U65" i="11" s="1"/>
  <c r="C68" i="11" a="1"/>
  <c r="C68" i="11" s="1"/>
  <c r="W68" i="11" a="1"/>
  <c r="W68" i="11" s="1"/>
  <c r="K66" i="11" a="1"/>
  <c r="K66" i="11" s="1"/>
  <c r="V68" i="11" a="1"/>
  <c r="V68" i="11" s="1"/>
  <c r="Q68" i="11" a="1"/>
  <c r="Q68" i="11" s="1"/>
  <c r="Y66" i="11" a="1"/>
  <c r="Y66" i="11" s="1"/>
  <c r="AG65" i="11" a="1"/>
  <c r="AG65" i="11" s="1"/>
  <c r="AC63" i="11" a="1"/>
  <c r="AC63" i="11" s="1"/>
  <c r="X63" i="11" a="1"/>
  <c r="X63" i="11" s="1"/>
  <c r="AA64" i="11" a="1"/>
  <c r="AA64" i="11" s="1"/>
  <c r="AF63" i="11" a="1"/>
  <c r="AF63" i="11" s="1"/>
  <c r="Y65" i="11" a="1"/>
  <c r="Y65" i="11" s="1"/>
  <c r="AN68" i="11" a="1"/>
  <c r="AN68" i="11" s="1"/>
  <c r="AE65" i="11" a="1"/>
  <c r="AE65" i="11" s="1"/>
  <c r="K64" i="11" a="1"/>
  <c r="K64" i="11" s="1"/>
  <c r="Q64" i="11" a="1"/>
  <c r="Q64" i="11" s="1"/>
  <c r="W64" i="11" a="1"/>
  <c r="W64" i="11" s="1"/>
  <c r="W63" i="11" a="1"/>
  <c r="W63" i="11" s="1"/>
  <c r="AN63" i="11" a="1"/>
  <c r="AN63" i="11" s="1"/>
  <c r="R63" i="11" a="1"/>
  <c r="R63" i="11" s="1"/>
  <c r="U66" i="11" a="1"/>
  <c r="U66" i="11" s="1"/>
  <c r="F68" i="11" a="1"/>
  <c r="F68" i="11" s="1"/>
  <c r="AG68" i="11" a="1"/>
  <c r="AG68" i="11" s="1"/>
  <c r="O68" i="11" a="1"/>
  <c r="O68" i="11" s="1"/>
  <c r="AH68" i="11" a="1"/>
  <c r="AH68" i="11" s="1"/>
  <c r="L68" i="11" a="1"/>
  <c r="L68" i="11" s="1"/>
  <c r="R68" i="11" a="1"/>
  <c r="R68" i="11" s="1"/>
  <c r="S63" i="11" a="1"/>
  <c r="S63" i="11" s="1"/>
  <c r="N66" i="11" a="1"/>
  <c r="N66" i="11" s="1"/>
  <c r="AB66" i="11" a="1"/>
  <c r="AB66" i="11" s="1"/>
  <c r="Z65" i="11" a="1"/>
  <c r="Z65" i="11" s="1"/>
  <c r="AI65" i="11" a="1"/>
  <c r="AI65" i="11" s="1"/>
  <c r="C65" i="11" a="1"/>
  <c r="C65" i="11" s="1"/>
  <c r="AO65" i="11" s="1"/>
  <c r="AI66" i="11" a="1"/>
  <c r="AI66" i="11" s="1"/>
  <c r="AD68" i="11" a="1"/>
  <c r="AD68" i="11" s="1"/>
  <c r="P64" i="11" a="1"/>
  <c r="P64" i="11" s="1"/>
  <c r="AH63" i="11" a="1"/>
  <c r="AH63" i="11" s="1"/>
  <c r="AE63" i="11" a="1"/>
  <c r="AE63" i="11" s="1"/>
  <c r="J66" i="11" a="1"/>
  <c r="J66" i="11" s="1"/>
  <c r="T65" i="11" a="1"/>
  <c r="T65" i="11" s="1"/>
  <c r="K63" i="11" a="1"/>
  <c r="K63" i="11" s="1"/>
  <c r="AJ65" i="11" a="1"/>
  <c r="AJ65" i="11" s="1"/>
  <c r="Z66" i="11" a="1"/>
  <c r="Z66" i="11" s="1"/>
  <c r="J65" i="11" a="1"/>
  <c r="J65" i="11" s="1"/>
  <c r="AD64" i="11" a="1"/>
  <c r="AD64" i="11" s="1"/>
  <c r="L63" i="11" a="1"/>
  <c r="L63" i="11" s="1"/>
  <c r="AF66" i="11" a="1"/>
  <c r="AF66" i="11" s="1"/>
  <c r="R65" i="11" a="1"/>
  <c r="R65" i="11" s="1"/>
  <c r="I66" i="11" a="1"/>
  <c r="I66" i="11" s="1"/>
  <c r="AN66" i="11" a="1"/>
  <c r="AN66" i="11" s="1"/>
  <c r="AE64" i="11" a="1"/>
  <c r="AE64" i="11" s="1"/>
  <c r="E68" i="11" a="1"/>
  <c r="E68" i="11" s="1"/>
  <c r="AJ66" i="11" a="1"/>
  <c r="AJ66" i="11" s="1"/>
  <c r="U68" i="11" a="1"/>
  <c r="U68" i="11" s="1"/>
  <c r="AI63" i="11" a="1"/>
  <c r="AI63" i="11" s="1"/>
  <c r="U63" i="11" a="1"/>
  <c r="U63" i="11" s="1"/>
  <c r="F66" i="11" a="1"/>
  <c r="F66" i="11" s="1"/>
  <c r="E63" i="11" a="1"/>
  <c r="E63" i="11" s="1"/>
  <c r="N64" i="11" a="1"/>
  <c r="N64" i="11" s="1"/>
  <c r="Y68" i="11" a="1"/>
  <c r="Y68" i="11" s="1"/>
  <c r="P65" i="11" a="1"/>
  <c r="P65" i="11" s="1"/>
  <c r="AL65" i="11" a="1"/>
  <c r="AL65" i="11" s="1"/>
  <c r="W66" i="11" a="1"/>
  <c r="W66" i="11" s="1"/>
  <c r="I64" i="11" a="1"/>
  <c r="I64" i="11" s="1"/>
  <c r="G64" i="11" a="1"/>
  <c r="G64" i="11" s="1"/>
  <c r="V63" i="11" a="1"/>
  <c r="V63" i="11" s="1"/>
  <c r="AB65" i="11" a="1"/>
  <c r="AB65" i="11" s="1"/>
  <c r="X66" i="11" a="1"/>
  <c r="X66" i="11" s="1"/>
  <c r="AC64" i="11" a="1"/>
  <c r="AC64" i="11" s="1"/>
  <c r="L64" i="11" a="1"/>
  <c r="L64" i="11" s="1"/>
  <c r="P68" i="11" a="1"/>
  <c r="P68" i="11" s="1"/>
  <c r="AK65" i="11" a="1"/>
  <c r="AK65" i="11" s="1"/>
  <c r="T68" i="11" a="1"/>
  <c r="T68" i="11" s="1"/>
  <c r="AI64" i="11" a="1"/>
  <c r="AI64" i="11" s="1"/>
  <c r="F65" i="11" a="1"/>
  <c r="F65" i="11" s="1"/>
  <c r="E65" i="11" a="1"/>
  <c r="E65" i="11" s="1"/>
  <c r="E66" i="11" a="1"/>
  <c r="E66" i="11" s="1"/>
  <c r="T63" i="11" a="1"/>
  <c r="T63" i="11" s="1"/>
  <c r="AE66" i="11" a="1"/>
  <c r="AE66" i="11" s="1"/>
  <c r="AG64" i="11" a="1"/>
  <c r="AG64" i="11" s="1"/>
  <c r="H52" i="11" a="1"/>
  <c r="H52" i="11" s="1"/>
  <c r="V51" i="11" a="1"/>
  <c r="V51" i="11" s="1"/>
  <c r="S56" i="11" a="1"/>
  <c r="S56" i="11" s="1"/>
  <c r="F51" i="11" a="1"/>
  <c r="F51" i="11" s="1"/>
  <c r="E53" i="11" a="1"/>
  <c r="E53" i="11" s="1"/>
  <c r="L52" i="11" a="1"/>
  <c r="L52" i="11" s="1"/>
  <c r="F56" i="11" a="1"/>
  <c r="F56" i="11" s="1"/>
  <c r="W53" i="11" a="1"/>
  <c r="W53" i="11" s="1"/>
  <c r="C51" i="11" a="1"/>
  <c r="C51" i="11" s="1"/>
  <c r="AO51" i="11" s="1"/>
  <c r="I53" i="11" a="1"/>
  <c r="I53" i="11" s="1"/>
  <c r="E56" i="11" a="1"/>
  <c r="E56" i="11" s="1"/>
  <c r="G52" i="11" a="1"/>
  <c r="G52" i="11" s="1"/>
  <c r="O53" i="11" a="1"/>
  <c r="O53" i="11" s="1"/>
  <c r="AE52" i="11" a="1"/>
  <c r="AE52" i="11" s="1"/>
  <c r="AI56" i="11" a="1"/>
  <c r="AI56" i="11" s="1"/>
  <c r="AG52" i="11" a="1"/>
  <c r="AG52" i="11" s="1"/>
  <c r="AI54" i="11" a="1"/>
  <c r="AI54" i="11" s="1"/>
  <c r="T56" i="11" a="1"/>
  <c r="T56" i="11" s="1"/>
  <c r="AD53" i="11" a="1"/>
  <c r="AD53" i="11" s="1"/>
  <c r="AN53" i="11" a="1"/>
  <c r="AN53" i="11" s="1"/>
  <c r="V52" i="11" a="1"/>
  <c r="V52" i="11" s="1"/>
  <c r="H51" i="11" a="1"/>
  <c r="H51" i="11" s="1"/>
  <c r="AH52" i="11" a="1"/>
  <c r="AH52" i="11" s="1"/>
  <c r="AB53" i="11" a="1"/>
  <c r="AB53" i="11" s="1"/>
  <c r="AJ51" i="11" a="1"/>
  <c r="AJ51" i="11" s="1"/>
  <c r="N53" i="11" a="1"/>
  <c r="N53" i="11" s="1"/>
  <c r="P53" i="11" a="1"/>
  <c r="P53" i="11" s="1"/>
  <c r="AJ54" i="11" a="1"/>
  <c r="AJ54" i="11" s="1"/>
  <c r="O54" i="11" a="1"/>
  <c r="O54" i="11" s="1"/>
  <c r="T53" i="11" a="1"/>
  <c r="T53" i="11" s="1"/>
  <c r="Z54" i="11" a="1"/>
  <c r="Z54" i="11" s="1"/>
  <c r="E54" i="11" a="1"/>
  <c r="E54" i="11" s="1"/>
  <c r="T54" i="11" a="1"/>
  <c r="T54" i="11" s="1"/>
  <c r="F52" i="11" a="1"/>
  <c r="F52" i="11" s="1"/>
  <c r="M51" i="11" a="1"/>
  <c r="M51" i="11" s="1"/>
  <c r="AK54" i="11" a="1"/>
  <c r="AK54" i="11" s="1"/>
  <c r="W51" i="11" a="1"/>
  <c r="W51" i="11" s="1"/>
  <c r="W52" i="11" a="1"/>
  <c r="W52" i="11" s="1"/>
  <c r="W54" i="11" a="1"/>
  <c r="W54" i="11" s="1"/>
  <c r="AN51" i="11" a="1"/>
  <c r="AN51" i="11" s="1"/>
  <c r="G56" i="11" a="1"/>
  <c r="G56" i="11" s="1"/>
  <c r="AD48" i="11" a="1"/>
  <c r="AD48" i="11" s="1"/>
  <c r="AL48" i="11" a="1"/>
  <c r="AL48" i="11" s="1"/>
  <c r="R47" i="11" a="1"/>
  <c r="R47" i="11" s="1"/>
  <c r="H46" i="11" a="1"/>
  <c r="H46" i="11" s="1"/>
  <c r="V45" i="11" a="1"/>
  <c r="V45" i="11" s="1"/>
  <c r="AD46" i="11" a="1"/>
  <c r="AD46" i="11" s="1"/>
  <c r="Y50" i="11" a="1"/>
  <c r="Y50" i="11" s="1"/>
  <c r="AN47" i="11" a="1"/>
  <c r="AN47" i="11" s="1"/>
  <c r="Z46" i="11" a="1"/>
  <c r="Z46" i="11" s="1"/>
  <c r="X47" i="11" a="1"/>
  <c r="X47" i="11" s="1"/>
  <c r="AB46" i="11" a="1"/>
  <c r="AB46" i="11" s="1"/>
  <c r="K46" i="11" a="1"/>
  <c r="K46" i="11" s="1"/>
  <c r="AC47" i="11" a="1"/>
  <c r="AC47" i="11" s="1"/>
  <c r="AC46" i="11" a="1"/>
  <c r="AC46" i="11" s="1"/>
  <c r="Y46" i="11" a="1"/>
  <c r="Y46" i="11" s="1"/>
  <c r="U47" i="11" a="1"/>
  <c r="U47" i="11" s="1"/>
  <c r="T47" i="11" a="1"/>
  <c r="T47" i="11" s="1"/>
  <c r="AF46" i="11" a="1"/>
  <c r="AF46" i="11" s="1"/>
  <c r="O45" i="11" a="1"/>
  <c r="O45" i="11" s="1"/>
  <c r="S45" i="11" a="1"/>
  <c r="S45" i="11" s="1"/>
  <c r="D46" i="11" a="1"/>
  <c r="D46" i="11" s="1"/>
  <c r="U48" i="11" a="1"/>
  <c r="U48" i="11" s="1"/>
  <c r="U46" i="11" a="1"/>
  <c r="U46" i="11" s="1"/>
  <c r="M48" i="11" a="1"/>
  <c r="M48" i="11" s="1"/>
  <c r="M46" i="11" a="1"/>
  <c r="M46" i="11" s="1"/>
  <c r="E46" i="11" a="1"/>
  <c r="E46" i="11" s="1"/>
  <c r="M50" i="11" a="1"/>
  <c r="M50" i="11" s="1"/>
  <c r="Q45" i="11" a="1"/>
  <c r="Q45" i="11" s="1"/>
  <c r="AG47" i="11" a="1"/>
  <c r="AG47" i="11" s="1"/>
  <c r="AG48" i="11" a="1"/>
  <c r="AG48" i="11" s="1"/>
  <c r="AC48" i="11" a="1"/>
  <c r="AC48" i="11" s="1"/>
  <c r="Y48" i="11" a="1"/>
  <c r="Y48" i="11" s="1"/>
  <c r="AL45" i="11" a="1"/>
  <c r="AL45" i="11" s="1"/>
  <c r="P45" i="11" a="1"/>
  <c r="P45" i="11" s="1"/>
  <c r="S47" i="11" a="1"/>
  <c r="S47" i="11" s="1"/>
  <c r="M47" i="11" a="1"/>
  <c r="M47" i="11" s="1"/>
  <c r="I48" i="11" a="1"/>
  <c r="I48" i="11" s="1"/>
  <c r="V50" i="11" a="1"/>
  <c r="V50" i="11" s="1"/>
  <c r="AK48" i="11" a="1"/>
  <c r="AK48" i="11" s="1"/>
  <c r="AM47" i="11" a="1"/>
  <c r="AM47" i="11" s="1"/>
  <c r="AK47" i="11" a="1"/>
  <c r="AK47" i="11" s="1"/>
  <c r="Q50" i="11" a="1"/>
  <c r="Q50" i="11" s="1"/>
  <c r="AI48" i="11" a="1"/>
  <c r="AI48" i="11" s="1"/>
  <c r="AI50" i="11" a="1"/>
  <c r="AI50" i="11" s="1"/>
  <c r="AE50" i="11" a="1"/>
  <c r="AE50" i="11" s="1"/>
  <c r="AF45" i="11" a="1"/>
  <c r="AF45" i="11" s="1"/>
  <c r="W50" i="11" a="1"/>
  <c r="W50" i="11" s="1"/>
  <c r="C46" i="11" a="1"/>
  <c r="C46" i="11" s="1"/>
  <c r="AO46" i="11" s="1"/>
  <c r="C47" i="11" a="1"/>
  <c r="C47" i="11" s="1"/>
  <c r="AO47" i="11" s="1"/>
  <c r="I50" i="11" a="1"/>
  <c r="I50" i="11" s="1"/>
  <c r="I46" i="11" a="1"/>
  <c r="I46" i="11" s="1"/>
  <c r="AI46" i="11" a="1"/>
  <c r="AI46" i="11" s="1"/>
  <c r="AC45" i="11" a="1"/>
  <c r="AC45" i="11" s="1"/>
  <c r="AM50" i="11" a="1"/>
  <c r="AM50" i="11" s="1"/>
  <c r="W45" i="11" a="1"/>
  <c r="W45" i="11" s="1"/>
  <c r="C48" i="11" a="1"/>
  <c r="C48" i="11" s="1"/>
  <c r="AO48" i="11" s="1"/>
  <c r="AF50" i="11" a="1"/>
  <c r="AF50" i="11" s="1"/>
  <c r="AE46" i="11" a="1"/>
  <c r="AE46" i="11" s="1"/>
  <c r="AJ47" i="11" a="1"/>
  <c r="AJ47" i="11" s="1"/>
  <c r="AM46" i="11" a="1"/>
  <c r="AM46" i="11" s="1"/>
  <c r="W48" i="11" a="1"/>
  <c r="W48" i="11" s="1"/>
  <c r="W46" i="11" a="1"/>
  <c r="W46" i="11" s="1"/>
  <c r="AK46" i="11" a="1"/>
  <c r="AK46" i="11" s="1"/>
  <c r="W47" i="11" a="1"/>
  <c r="W47" i="11" s="1"/>
  <c r="AD50" i="11" a="1"/>
  <c r="AD50" i="11" s="1"/>
  <c r="AB50" i="11" a="1"/>
  <c r="AB50" i="11" s="1"/>
  <c r="AM48" i="11" a="1"/>
  <c r="AM48" i="11" s="1"/>
  <c r="G47" i="11" a="1"/>
  <c r="G47" i="11" s="1"/>
  <c r="D47" i="11" a="1"/>
  <c r="D47" i="11" s="1"/>
  <c r="AK50" i="11" a="1"/>
  <c r="AK50" i="11" s="1"/>
  <c r="D50" i="11" a="1"/>
  <c r="D50" i="11" s="1"/>
  <c r="F50" i="11" a="1"/>
  <c r="F50" i="11" s="1"/>
  <c r="D45" i="11" a="1"/>
  <c r="D45" i="11" s="1"/>
  <c r="C50" i="11" a="1"/>
  <c r="C50" i="11" s="1"/>
  <c r="F47" i="11" a="1"/>
  <c r="F47" i="11" s="1"/>
  <c r="AM117" i="11" a="1"/>
  <c r="AM117" i="11" s="1"/>
  <c r="V114" i="11" a="1"/>
  <c r="V114" i="11" s="1"/>
  <c r="U111" i="11" a="1"/>
  <c r="U111" i="11" s="1"/>
  <c r="C104" i="11" a="1"/>
  <c r="C104" i="11" s="1"/>
  <c r="D53" i="11" a="1"/>
  <c r="D53" i="11" s="1"/>
  <c r="E50" i="11" a="1"/>
  <c r="E50" i="11" s="1"/>
  <c r="AM114" i="11" a="1"/>
  <c r="AM114" i="11" s="1"/>
  <c r="J54" i="11" a="1"/>
  <c r="J54" i="11" s="1"/>
  <c r="C52" i="11" a="1"/>
  <c r="C52" i="11" s="1"/>
  <c r="AO52" i="11" s="1"/>
  <c r="O51" i="11" a="1"/>
  <c r="O51" i="11" s="1"/>
  <c r="K54" i="11" a="1"/>
  <c r="K54" i="11" s="1"/>
  <c r="AF53" i="11" a="1"/>
  <c r="AF53" i="11" s="1"/>
  <c r="M52" i="11" a="1"/>
  <c r="M52" i="11" s="1"/>
  <c r="J52" i="11" a="1"/>
  <c r="J52" i="11" s="1"/>
  <c r="AH54" i="11" a="1"/>
  <c r="AH54" i="11" s="1"/>
  <c r="I54" i="11" a="1"/>
  <c r="I54" i="11" s="1"/>
  <c r="AD56" i="11" a="1"/>
  <c r="AD56" i="11" s="1"/>
  <c r="R51" i="11" a="1"/>
  <c r="R51" i="11" s="1"/>
  <c r="AB52" i="11" a="1"/>
  <c r="AB52" i="11" s="1"/>
  <c r="L53" i="11" a="1"/>
  <c r="L53" i="11" s="1"/>
  <c r="AA53" i="11" a="1"/>
  <c r="AA53" i="11" s="1"/>
  <c r="AF56" i="11" a="1"/>
  <c r="AF56" i="11" s="1"/>
  <c r="R53" i="11" a="1"/>
  <c r="R53" i="11" s="1"/>
  <c r="X52" i="11" a="1"/>
  <c r="X52" i="11" s="1"/>
  <c r="R54" i="11" a="1"/>
  <c r="R54" i="11" s="1"/>
  <c r="AC51" i="11" a="1"/>
  <c r="AC51" i="11" s="1"/>
  <c r="AK52" i="11" a="1"/>
  <c r="AK52" i="11" s="1"/>
  <c r="AI53" i="11" a="1"/>
  <c r="AI53" i="11" s="1"/>
  <c r="K53" i="11" a="1"/>
  <c r="K53" i="11" s="1"/>
  <c r="G54" i="11" a="1"/>
  <c r="G54" i="11" s="1"/>
  <c r="C78" i="11" a="1"/>
  <c r="C78" i="11" s="1"/>
  <c r="AO78" i="11" s="1"/>
  <c r="W75" i="11" a="1"/>
  <c r="W75" i="11" s="1"/>
  <c r="S77" i="11" a="1"/>
  <c r="S77" i="11" s="1"/>
  <c r="AM80" i="11" a="1"/>
  <c r="AM80" i="11" s="1"/>
  <c r="AA77" i="11" a="1"/>
  <c r="AA77" i="11" s="1"/>
  <c r="J80" i="11" a="1"/>
  <c r="J80" i="11" s="1"/>
  <c r="L80" i="11" a="1"/>
  <c r="L80" i="11" s="1"/>
  <c r="H75" i="11" a="1"/>
  <c r="H75" i="11" s="1"/>
  <c r="L78" i="11" a="1"/>
  <c r="L78" i="11" s="1"/>
  <c r="AM78" i="11" a="1"/>
  <c r="AM78" i="11" s="1"/>
  <c r="Z80" i="11" a="1"/>
  <c r="Z80" i="11" s="1"/>
  <c r="AE78" i="11" a="1"/>
  <c r="AE78" i="11" s="1"/>
  <c r="AE76" i="11" a="1"/>
  <c r="AE76" i="11" s="1"/>
  <c r="T80" i="11" a="1"/>
  <c r="T80" i="11" s="1"/>
  <c r="AI78" i="11" a="1"/>
  <c r="AI78" i="11" s="1"/>
  <c r="AG77" i="11" a="1"/>
  <c r="AG77" i="11" s="1"/>
  <c r="D78" i="11" a="1"/>
  <c r="D78" i="11" s="1"/>
  <c r="P78" i="11" a="1"/>
  <c r="P78" i="11" s="1"/>
  <c r="H78" i="11" a="1"/>
  <c r="H78" i="11" s="1"/>
  <c r="C100" i="11" a="1"/>
  <c r="C100" i="11" s="1"/>
  <c r="AO100" i="11" s="1"/>
  <c r="Q102" i="11" a="1"/>
  <c r="Q102" i="11" s="1"/>
  <c r="M99" i="11" a="1"/>
  <c r="M99" i="11" s="1"/>
  <c r="D101" i="11" a="1"/>
  <c r="D101" i="11" s="1"/>
  <c r="AA102" i="11" a="1"/>
  <c r="AA102" i="11" s="1"/>
  <c r="AN104" i="11" a="1"/>
  <c r="AN104" i="11" s="1"/>
  <c r="AN100" i="11" a="1"/>
  <c r="AN100" i="11" s="1"/>
  <c r="AD104" i="11" a="1"/>
  <c r="AD104" i="11" s="1"/>
  <c r="U104" i="11" a="1"/>
  <c r="U104" i="11" s="1"/>
  <c r="F104" i="11" a="1"/>
  <c r="F104" i="11" s="1"/>
  <c r="AG101" i="11" a="1"/>
  <c r="AG101" i="11" s="1"/>
  <c r="AH99" i="11" a="1"/>
  <c r="AH99" i="11" s="1"/>
  <c r="G104" i="11" a="1"/>
  <c r="G104" i="11" s="1"/>
  <c r="P99" i="11" a="1"/>
  <c r="P99" i="11" s="1"/>
  <c r="E99" i="11" a="1"/>
  <c r="E99" i="11" s="1"/>
  <c r="V113" i="11" a="1"/>
  <c r="V113" i="11" s="1"/>
  <c r="E47" i="11" a="1"/>
  <c r="E47" i="11" s="1"/>
  <c r="AG66" i="11" a="1"/>
  <c r="AG66" i="11" s="1"/>
  <c r="T66" i="11" a="1"/>
  <c r="T66" i="11" s="1"/>
  <c r="I87" i="11" a="1"/>
  <c r="I87" i="11" s="1"/>
  <c r="Z90" i="11" a="1"/>
  <c r="Z90" i="11" s="1"/>
  <c r="E116" i="11" a="1"/>
  <c r="E116" i="11" s="1"/>
  <c r="AK120" i="11" a="1"/>
  <c r="AK120" i="11" s="1"/>
  <c r="P111" i="11" a="1"/>
  <c r="P111" i="11" s="1"/>
  <c r="C45" i="11" a="1"/>
  <c r="C45" i="11" s="1"/>
  <c r="AO45" i="11" s="1"/>
  <c r="AJ114" i="11" a="1"/>
  <c r="AJ114" i="11" s="1"/>
  <c r="C101" i="11" a="1"/>
  <c r="C101" i="11" s="1"/>
  <c r="AO101" i="11" s="1"/>
  <c r="AI101" i="11" a="1"/>
  <c r="AI101" i="11" s="1"/>
  <c r="H56" i="11" a="1"/>
  <c r="H56" i="11" s="1"/>
  <c r="U51" i="11" a="1"/>
  <c r="U51" i="11" s="1"/>
  <c r="K51" i="11" a="1"/>
  <c r="K51" i="11" s="1"/>
  <c r="AH51" i="11" a="1"/>
  <c r="AH51" i="11" s="1"/>
  <c r="R52" i="11" a="1"/>
  <c r="R52" i="11" s="1"/>
  <c r="O52" i="11" a="1"/>
  <c r="O52" i="11" s="1"/>
  <c r="V56" i="11" a="1"/>
  <c r="V56" i="11" s="1"/>
  <c r="AB56" i="11" a="1"/>
  <c r="AB56" i="11" s="1"/>
  <c r="I56" i="11" a="1"/>
  <c r="I56" i="11" s="1"/>
  <c r="F54" i="11" a="1"/>
  <c r="F54" i="11" s="1"/>
  <c r="AL51" i="11" a="1"/>
  <c r="AL51" i="11" s="1"/>
  <c r="X56" i="11" a="1"/>
  <c r="X56" i="11" s="1"/>
  <c r="AN52" i="11" a="1"/>
  <c r="AN52" i="11" s="1"/>
  <c r="S52" i="11" a="1"/>
  <c r="S52" i="11" s="1"/>
  <c r="AD54" i="11" a="1"/>
  <c r="AD54" i="11" s="1"/>
  <c r="N52" i="11" a="1"/>
  <c r="N52" i="11" s="1"/>
  <c r="AE54" i="11" a="1"/>
  <c r="AE54" i="11" s="1"/>
  <c r="AL53" i="11" a="1"/>
  <c r="AL53" i="11" s="1"/>
  <c r="AK56" i="11" a="1"/>
  <c r="AK56" i="11" s="1"/>
  <c r="Y56" i="11" a="1"/>
  <c r="Y56" i="11" s="1"/>
  <c r="Y52" i="11" a="1"/>
  <c r="Y52" i="11" s="1"/>
  <c r="E52" i="11" a="1"/>
  <c r="E52" i="11" s="1"/>
  <c r="M56" i="11" a="1"/>
  <c r="M56" i="11" s="1"/>
  <c r="C75" i="11" a="1"/>
  <c r="C75" i="11" s="1"/>
  <c r="AO75" i="11" s="1"/>
  <c r="Y80" i="11" a="1"/>
  <c r="Y80" i="11" s="1"/>
  <c r="N78" i="11" a="1"/>
  <c r="N78" i="11" s="1"/>
  <c r="M78" i="11" a="1"/>
  <c r="M78" i="11" s="1"/>
  <c r="E78" i="11" a="1"/>
  <c r="E78" i="11" s="1"/>
  <c r="AI80" i="11" a="1"/>
  <c r="AI80" i="11" s="1"/>
  <c r="I78" i="11" a="1"/>
  <c r="I78" i="11" s="1"/>
  <c r="I75" i="11" a="1"/>
  <c r="I75" i="11" s="1"/>
  <c r="X80" i="11" a="1"/>
  <c r="X80" i="11" s="1"/>
  <c r="V78" i="11" a="1"/>
  <c r="V78" i="11" s="1"/>
  <c r="D75" i="11" a="1"/>
  <c r="D75" i="11" s="1"/>
  <c r="Z76" i="11" a="1"/>
  <c r="Z76" i="11" s="1"/>
  <c r="AG78" i="11" a="1"/>
  <c r="AG78" i="11" s="1"/>
  <c r="E77" i="11" a="1"/>
  <c r="E77" i="11" s="1"/>
  <c r="D76" i="11" a="1"/>
  <c r="D76" i="11" s="1"/>
  <c r="N76" i="11" a="1"/>
  <c r="N76" i="11" s="1"/>
  <c r="X78" i="11" a="1"/>
  <c r="X78" i="11" s="1"/>
  <c r="AH77" i="11" a="1"/>
  <c r="AH77" i="11" s="1"/>
  <c r="AF77" i="11" a="1"/>
  <c r="AF77" i="11" s="1"/>
  <c r="W102" i="11" a="1"/>
  <c r="W102" i="11" s="1"/>
  <c r="AC101" i="11" a="1"/>
  <c r="AC101" i="11" s="1"/>
  <c r="Q101" i="11" a="1"/>
  <c r="Q101" i="11" s="1"/>
  <c r="AN101" i="11" a="1"/>
  <c r="AN101" i="11" s="1"/>
  <c r="AE102" i="11" a="1"/>
  <c r="AE102" i="11" s="1"/>
  <c r="AF100" i="11" a="1"/>
  <c r="AF100" i="11" s="1"/>
  <c r="I104" i="11" a="1"/>
  <c r="I104" i="11" s="1"/>
  <c r="AC102" i="11" a="1"/>
  <c r="AC102" i="11" s="1"/>
  <c r="V101" i="11" a="1"/>
  <c r="V101" i="11" s="1"/>
  <c r="AH102" i="11" a="1"/>
  <c r="AH102" i="11" s="1"/>
  <c r="AA104" i="11" a="1"/>
  <c r="AA104" i="11" s="1"/>
  <c r="Z99" i="11" a="1"/>
  <c r="Z99" i="11" s="1"/>
  <c r="Z103" i="11" s="1"/>
  <c r="AK104" i="11" a="1"/>
  <c r="AK104" i="11" s="1"/>
  <c r="K102" i="11" a="1"/>
  <c r="K102" i="11" s="1"/>
  <c r="O101" i="11" a="1"/>
  <c r="O101" i="11" s="1"/>
  <c r="C63" i="11" a="1"/>
  <c r="C63" i="11" s="1"/>
  <c r="AO63" i="11" s="1"/>
  <c r="R64" i="11" a="1"/>
  <c r="R64" i="11" s="1"/>
  <c r="AD63" i="11" a="1"/>
  <c r="AD63" i="11" s="1"/>
  <c r="AC92" i="11" a="1"/>
  <c r="AC92" i="11" s="1"/>
  <c r="H92" i="11" a="1"/>
  <c r="H92" i="11" s="1"/>
  <c r="V116" i="11" a="1"/>
  <c r="V116" i="11" s="1"/>
  <c r="AC108" i="11" a="1"/>
  <c r="AC108" i="11" s="1"/>
  <c r="W45" i="1"/>
  <c r="U45" i="1" s="1"/>
  <c r="AC45" i="1"/>
  <c r="AA45" i="1"/>
  <c r="AD45" i="1"/>
  <c r="V41" i="1"/>
  <c r="AD34" i="1"/>
  <c r="AC34" i="1"/>
  <c r="R34" i="1"/>
  <c r="AB34" i="1" s="1"/>
  <c r="W34" i="1"/>
  <c r="AA34" i="1"/>
  <c r="F10" i="2"/>
  <c r="AA36" i="1"/>
  <c r="AC36" i="1"/>
  <c r="AD36" i="1"/>
  <c r="W36" i="1"/>
  <c r="R36" i="1"/>
  <c r="AD33" i="1"/>
  <c r="D5" i="2"/>
  <c r="X33" i="1"/>
  <c r="W33" i="1"/>
  <c r="D10" i="2"/>
  <c r="R33" i="1"/>
  <c r="V31" i="1"/>
  <c r="AA30" i="1"/>
  <c r="R30" i="1"/>
  <c r="W30" i="1"/>
  <c r="D9" i="2"/>
  <c r="AD30" i="1"/>
  <c r="AC30" i="1"/>
  <c r="W27" i="1"/>
  <c r="U27" i="1" s="1"/>
  <c r="AC26" i="1"/>
  <c r="K11" i="2" s="1"/>
  <c r="AD26" i="1"/>
  <c r="X26" i="1"/>
  <c r="U26" i="1" s="1"/>
  <c r="R26" i="1"/>
  <c r="AA26" i="1"/>
  <c r="D8" i="2"/>
  <c r="D4" i="2"/>
  <c r="W18" i="1"/>
  <c r="U18" i="1" s="1"/>
  <c r="R18" i="1"/>
  <c r="AC18" i="1"/>
  <c r="E4" i="2"/>
  <c r="AA18" i="1"/>
  <c r="R28" i="1"/>
  <c r="AA28" i="1"/>
  <c r="AD28" i="1"/>
  <c r="N10" i="2" s="1"/>
  <c r="D7" i="2"/>
  <c r="AD22" i="1"/>
  <c r="W22" i="1"/>
  <c r="U22" i="1" s="1"/>
  <c r="AA22" i="1"/>
  <c r="X15" i="1"/>
  <c r="AD15" i="1"/>
  <c r="R15" i="1"/>
  <c r="F11" i="2"/>
  <c r="W15" i="1"/>
  <c r="AA15" i="1"/>
  <c r="U7" i="2"/>
  <c r="D3" i="2"/>
  <c r="D11" i="2"/>
  <c r="AD13" i="1"/>
  <c r="X13" i="1"/>
  <c r="R13" i="1"/>
  <c r="AA13" i="1"/>
  <c r="AD9" i="1"/>
  <c r="AA9" i="1"/>
  <c r="AC9" i="1"/>
  <c r="R9" i="1"/>
  <c r="W9" i="1"/>
  <c r="AA26" i="11" a="1"/>
  <c r="AA26" i="11" s="1"/>
  <c r="Z21" i="11" a="1"/>
  <c r="Z21" i="11" s="1"/>
  <c r="AH22" i="11" a="1"/>
  <c r="AH22" i="11" s="1"/>
  <c r="V24" i="11" a="1"/>
  <c r="V24" i="11" s="1"/>
  <c r="H26" i="11" a="1"/>
  <c r="H26" i="11" s="1"/>
  <c r="AN26" i="11" a="1"/>
  <c r="AN26" i="11" s="1"/>
  <c r="F22" i="11" a="1"/>
  <c r="F22" i="11" s="1"/>
  <c r="Q23" i="11" a="1"/>
  <c r="Q23" i="11" s="1"/>
  <c r="AG23" i="11" a="1"/>
  <c r="AG23" i="11" s="1"/>
  <c r="AH26" i="11" a="1"/>
  <c r="AH26" i="11" s="1"/>
  <c r="H24" i="11" a="1"/>
  <c r="H24" i="11" s="1"/>
  <c r="V26" i="11" a="1"/>
  <c r="V26" i="11" s="1"/>
  <c r="AD23" i="11" a="1"/>
  <c r="AD23" i="11" s="1"/>
  <c r="P22" i="11" a="1"/>
  <c r="P22" i="11" s="1"/>
  <c r="N21" i="11" a="1"/>
  <c r="N21" i="11" s="1"/>
  <c r="AA23" i="11" a="1"/>
  <c r="AA23" i="11" s="1"/>
  <c r="Z24" i="11" a="1"/>
  <c r="Z24" i="11" s="1"/>
  <c r="AM23" i="11" a="1"/>
  <c r="AM23" i="11" s="1"/>
  <c r="AB22" i="11" a="1"/>
  <c r="AB22" i="11" s="1"/>
  <c r="P24" i="11" a="1"/>
  <c r="P24" i="11" s="1"/>
  <c r="AJ21" i="11" a="1"/>
  <c r="AJ21" i="11" s="1"/>
  <c r="AN22" i="11" a="1"/>
  <c r="AN22" i="11" s="1"/>
  <c r="AF21" i="11" a="1"/>
  <c r="AF21" i="11" s="1"/>
  <c r="X23" i="11" a="1"/>
  <c r="X23" i="11" s="1"/>
  <c r="J26" i="11" a="1"/>
  <c r="J26" i="11" s="1"/>
  <c r="J24" i="11" a="1"/>
  <c r="J24" i="11" s="1"/>
  <c r="D22" i="11" a="1"/>
  <c r="D22" i="11" s="1"/>
  <c r="AG21" i="11" a="1"/>
  <c r="AG21" i="11" s="1"/>
  <c r="Y26" i="11" a="1"/>
  <c r="Y26" i="11" s="1"/>
  <c r="U21" i="11" a="1"/>
  <c r="U21" i="11" s="1"/>
  <c r="AM22" i="11" a="1"/>
  <c r="AM22" i="11" s="1"/>
  <c r="U26" i="11" a="1"/>
  <c r="U26" i="11" s="1"/>
  <c r="O22" i="11" a="1"/>
  <c r="O22" i="11" s="1"/>
  <c r="AH21" i="11" a="1"/>
  <c r="AH21" i="11" s="1"/>
  <c r="F24" i="11" a="1"/>
  <c r="F24" i="11" s="1"/>
  <c r="AD24" i="11" a="1"/>
  <c r="AD24" i="11" s="1"/>
  <c r="P26" i="11" a="1"/>
  <c r="P26" i="11" s="1"/>
  <c r="V21" i="11" a="1"/>
  <c r="V21" i="11" s="1"/>
  <c r="AL22" i="11" a="1"/>
  <c r="AL22" i="11" s="1"/>
  <c r="U23" i="11" a="1"/>
  <c r="U23" i="11" s="1"/>
  <c r="AK23" i="11" a="1"/>
  <c r="AK23" i="11" s="1"/>
  <c r="R26" i="11" a="1"/>
  <c r="R26" i="11" s="1"/>
  <c r="AJ23" i="11" a="1"/>
  <c r="AJ23" i="11" s="1"/>
  <c r="AB24" i="11" a="1"/>
  <c r="AB24" i="11" s="1"/>
  <c r="V23" i="11" a="1"/>
  <c r="V23" i="11" s="1"/>
  <c r="AN21" i="11" a="1"/>
  <c r="AN21" i="11" s="1"/>
  <c r="T26" i="11" a="1"/>
  <c r="T26" i="11" s="1"/>
  <c r="K23" i="11" a="1"/>
  <c r="K23" i="11" s="1"/>
  <c r="Z23" i="11" a="1"/>
  <c r="Z23" i="11" s="1"/>
  <c r="AJ24" i="11" a="1"/>
  <c r="AJ24" i="11" s="1"/>
  <c r="H22" i="11" a="1"/>
  <c r="H22" i="11" s="1"/>
  <c r="L22" i="11" a="1"/>
  <c r="L22" i="11" s="1"/>
  <c r="AN23" i="11" a="1"/>
  <c r="AN23" i="11" s="1"/>
  <c r="D24" i="11" a="1"/>
  <c r="D24" i="11" s="1"/>
  <c r="AG26" i="11" a="1"/>
  <c r="AG26" i="11" s="1"/>
  <c r="S22" i="11" a="1"/>
  <c r="S22" i="11" s="1"/>
  <c r="O24" i="11" a="1"/>
  <c r="O24" i="11" s="1"/>
  <c r="K21" i="11" a="1"/>
  <c r="K21" i="11" s="1"/>
  <c r="I21" i="11" a="1"/>
  <c r="I21" i="11" s="1"/>
  <c r="J21" i="11" a="1"/>
  <c r="J21" i="11" s="1"/>
  <c r="R22" i="11" a="1"/>
  <c r="R22" i="11" s="1"/>
  <c r="N24" i="11" a="1"/>
  <c r="N24" i="11" s="1"/>
  <c r="AH24" i="11" a="1"/>
  <c r="AH24" i="11" s="1"/>
  <c r="X26" i="11" a="1"/>
  <c r="X26" i="11" s="1"/>
  <c r="V22" i="11" a="1"/>
  <c r="V22" i="11" s="1"/>
  <c r="I23" i="11" a="1"/>
  <c r="I23" i="11" s="1"/>
  <c r="Y23" i="11" a="1"/>
  <c r="Y23" i="11" s="1"/>
  <c r="L26" i="11" a="1"/>
  <c r="L26" i="11" s="1"/>
  <c r="G22" i="11" a="1"/>
  <c r="G22" i="11" s="1"/>
  <c r="G24" i="11" a="1"/>
  <c r="G24" i="11" s="1"/>
  <c r="AN24" i="11" a="1"/>
  <c r="AN24" i="11" s="1"/>
  <c r="AB23" i="11" a="1"/>
  <c r="AB23" i="11" s="1"/>
  <c r="L24" i="11" a="1"/>
  <c r="L24" i="11" s="1"/>
  <c r="N23" i="11" a="1"/>
  <c r="N23" i="11" s="1"/>
  <c r="X21" i="11" a="1"/>
  <c r="X21" i="11" s="1"/>
  <c r="AI23" i="11" a="1"/>
  <c r="AI23" i="11" s="1"/>
  <c r="AI25" i="11" s="1"/>
  <c r="N22" i="11" a="1"/>
  <c r="N22" i="11" s="1"/>
  <c r="S23" i="11" a="1"/>
  <c r="S23" i="11" s="1"/>
  <c r="AD21" i="11" a="1"/>
  <c r="AD21" i="11" s="1"/>
  <c r="O23" i="11" a="1"/>
  <c r="O23" i="11" s="1"/>
  <c r="AD26" i="11" a="1"/>
  <c r="AD26" i="11" s="1"/>
  <c r="H23" i="11" a="1"/>
  <c r="H23" i="11" s="1"/>
  <c r="AH23" i="11" a="1"/>
  <c r="AH23" i="11" s="1"/>
  <c r="T21" i="11" a="1"/>
  <c r="T21" i="11" s="1"/>
  <c r="AJ22" i="11" a="1"/>
  <c r="AJ22" i="11" s="1"/>
  <c r="AF24" i="11" a="1"/>
  <c r="AF24" i="11" s="1"/>
  <c r="K26" i="11" a="1"/>
  <c r="K26" i="11" s="1"/>
  <c r="AG22" i="11" a="1"/>
  <c r="AG22" i="11" s="1"/>
  <c r="AC21" i="11" a="1"/>
  <c r="AC21" i="11" s="1"/>
  <c r="U22" i="11" a="1"/>
  <c r="U22" i="11" s="1"/>
  <c r="Q26" i="11" a="1"/>
  <c r="Q26" i="11" s="1"/>
  <c r="Z14" i="11" a="1"/>
  <c r="Z14" i="11" s="1"/>
  <c r="Z12" i="11" a="1"/>
  <c r="Z12" i="11" s="1"/>
  <c r="AB11" i="11" a="1"/>
  <c r="AB11" i="11" s="1"/>
  <c r="AB13" i="11" s="1"/>
  <c r="P9" i="11" a="1"/>
  <c r="P9" i="11" s="1"/>
  <c r="P13" i="11" s="1"/>
  <c r="J10" i="11" a="1"/>
  <c r="J10" i="11" s="1"/>
  <c r="Y9" i="11" a="1"/>
  <c r="Y9" i="11" s="1"/>
  <c r="Y13" i="11" s="1"/>
  <c r="AN11" i="11" a="1"/>
  <c r="AN11" i="11" s="1"/>
  <c r="AL11" i="11" a="1"/>
  <c r="AL11" i="11" s="1"/>
  <c r="AD12" i="11" a="1"/>
  <c r="AD12" i="11" s="1"/>
  <c r="AD13" i="11" s="1"/>
  <c r="N9" i="11" a="1"/>
  <c r="N9" i="11" s="1"/>
  <c r="N13" i="11" s="1"/>
  <c r="J9" i="11" a="1"/>
  <c r="J9" i="11" s="1"/>
  <c r="Z9" i="11" a="1"/>
  <c r="Z9" i="11" s="1"/>
  <c r="AN9" i="11" a="1"/>
  <c r="AN9" i="11" s="1"/>
  <c r="L10" i="11" a="1"/>
  <c r="L10" i="11" s="1"/>
  <c r="L13" i="11" s="1"/>
  <c r="K9" i="11" a="1"/>
  <c r="K9" i="11" s="1"/>
  <c r="K13" i="11" s="1"/>
  <c r="AN14" i="11" a="1"/>
  <c r="AN14" i="11" s="1"/>
  <c r="AL12" i="11" a="1"/>
  <c r="AL12" i="11" s="1"/>
  <c r="F12" i="11" a="1"/>
  <c r="F12" i="11" s="1"/>
  <c r="F13" i="11" s="1"/>
  <c r="AF11" i="11" a="1"/>
  <c r="AF11" i="11" s="1"/>
  <c r="AF13" i="11" s="1"/>
  <c r="AN12" i="11" a="1"/>
  <c r="AN12" i="11" s="1"/>
  <c r="D12" i="11" a="1"/>
  <c r="D12" i="11" s="1"/>
  <c r="D13" i="11" s="1"/>
  <c r="T10" i="2"/>
  <c r="U10" i="2" s="1"/>
  <c r="F8" i="2"/>
  <c r="T4" i="2"/>
  <c r="T8" i="2"/>
  <c r="U8" i="2" s="1"/>
  <c r="T9" i="2"/>
  <c r="U9" i="2" s="1"/>
  <c r="T6" i="2"/>
  <c r="U6" i="2" s="1"/>
  <c r="T5" i="2"/>
  <c r="U5" i="2" s="1"/>
  <c r="T3" i="2"/>
  <c r="U3" i="2" s="1"/>
  <c r="AI47" i="11" a="1"/>
  <c r="AI47" i="11" s="1"/>
  <c r="AE48" i="11" a="1"/>
  <c r="AE48" i="11" s="1"/>
  <c r="N45" i="11" a="1"/>
  <c r="N45" i="11" s="1"/>
  <c r="Z45" i="11" a="1"/>
  <c r="Z45" i="11" s="1"/>
  <c r="D48" i="11" a="1"/>
  <c r="D48" i="11" s="1"/>
  <c r="N48" i="11" a="1"/>
  <c r="N48" i="11" s="1"/>
  <c r="X48" i="11" a="1"/>
  <c r="X48" i="11" s="1"/>
  <c r="AF48" i="11" a="1"/>
  <c r="AF48" i="11" s="1"/>
  <c r="AN48" i="11" a="1"/>
  <c r="AN48" i="11" s="1"/>
  <c r="J50" i="11" a="1"/>
  <c r="J50" i="11" s="1"/>
  <c r="L45" i="11" a="1"/>
  <c r="L45" i="11" s="1"/>
  <c r="K47" i="11" a="1"/>
  <c r="K47" i="11" s="1"/>
  <c r="G48" i="11" a="1"/>
  <c r="G48" i="11" s="1"/>
  <c r="J46" i="11" a="1"/>
  <c r="J46" i="11" s="1"/>
  <c r="L47" i="11" a="1"/>
  <c r="L47" i="11" s="1"/>
  <c r="N46" i="11" a="1"/>
  <c r="N46" i="11" s="1"/>
  <c r="J47" i="11" a="1"/>
  <c r="J47" i="11" s="1"/>
  <c r="AA47" i="11" a="1"/>
  <c r="AA47" i="11" s="1"/>
  <c r="Z50" i="11" a="1"/>
  <c r="Z50" i="11" s="1"/>
  <c r="AJ46" i="11" a="1"/>
  <c r="AJ46" i="11" s="1"/>
  <c r="AF47" i="11" a="1"/>
  <c r="AF47" i="11" s="1"/>
  <c r="X50" i="11" a="1"/>
  <c r="X50" i="11" s="1"/>
  <c r="AE45" i="11" a="1"/>
  <c r="AE45" i="11" s="1"/>
  <c r="AJ45" i="11" a="1"/>
  <c r="AJ45" i="11" s="1"/>
  <c r="AN50" i="11" a="1"/>
  <c r="AN50" i="11" s="1"/>
  <c r="AG45" i="11" a="1"/>
  <c r="AG45" i="11" s="1"/>
  <c r="V46" i="11" a="1"/>
  <c r="V46" i="11" s="1"/>
  <c r="AH47" i="11" a="1"/>
  <c r="AH47" i="11" s="1"/>
  <c r="AJ50" i="11" a="1"/>
  <c r="AJ50" i="11" s="1"/>
  <c r="L46" i="11" a="1"/>
  <c r="L46" i="11" s="1"/>
  <c r="AG50" i="11" a="1"/>
  <c r="AG50" i="11" s="1"/>
  <c r="U50" i="11" a="1"/>
  <c r="U50" i="11" s="1"/>
  <c r="Q47" i="11" a="1"/>
  <c r="Q47" i="11" s="1"/>
  <c r="Q48" i="11" a="1"/>
  <c r="Q48" i="11" s="1"/>
  <c r="AA46" i="11" a="1"/>
  <c r="AA46" i="11" s="1"/>
  <c r="S48" i="11" a="1"/>
  <c r="S48" i="11" s="1"/>
  <c r="O48" i="11" a="1"/>
  <c r="O48" i="11" s="1"/>
  <c r="K48" i="11" a="1"/>
  <c r="K48" i="11" s="1"/>
  <c r="I47" i="11" a="1"/>
  <c r="I47" i="11" s="1"/>
  <c r="E48" i="11" a="1"/>
  <c r="E48" i="11" s="1"/>
  <c r="R45" i="11" a="1"/>
  <c r="R45" i="11" s="1"/>
  <c r="AD45" i="11" a="1"/>
  <c r="AD45" i="11" s="1"/>
  <c r="F48" i="11" a="1"/>
  <c r="F48" i="11" s="1"/>
  <c r="P48" i="11" a="1"/>
  <c r="P48" i="11" s="1"/>
  <c r="Z48" i="11" a="1"/>
  <c r="Z48" i="11" s="1"/>
  <c r="AH48" i="11" a="1"/>
  <c r="AH48" i="11" s="1"/>
  <c r="L50" i="11" a="1"/>
  <c r="L50" i="11" s="1"/>
  <c r="K45" i="11" a="1"/>
  <c r="K45" i="11" s="1"/>
  <c r="G46" i="11" a="1"/>
  <c r="G46" i="11" s="1"/>
  <c r="P46" i="11" a="1"/>
  <c r="P46" i="11" s="1"/>
  <c r="R46" i="11" a="1"/>
  <c r="R46" i="11" s="1"/>
  <c r="P47" i="11" a="1"/>
  <c r="P47" i="11" s="1"/>
  <c r="AB47" i="11" a="1"/>
  <c r="AB47" i="11" s="1"/>
  <c r="AN46" i="11" a="1"/>
  <c r="AN46" i="11" s="1"/>
  <c r="I45" i="11" a="1"/>
  <c r="I45" i="11" s="1"/>
  <c r="AE47" i="11" a="1"/>
  <c r="AE47" i="11" s="1"/>
  <c r="P50" i="11" a="1"/>
  <c r="P50" i="11" s="1"/>
  <c r="H45" i="11" a="1"/>
  <c r="H45" i="11" s="1"/>
  <c r="T46" i="11" a="1"/>
  <c r="T46" i="11" s="1"/>
  <c r="AB45" i="11" a="1"/>
  <c r="AB45" i="11" s="1"/>
  <c r="AL50" i="11" a="1"/>
  <c r="AL50" i="11" s="1"/>
  <c r="M45" i="11" a="1"/>
  <c r="M45" i="11" s="1"/>
  <c r="AL47" i="11" a="1"/>
  <c r="AL47" i="11" s="1"/>
  <c r="U45" i="11" a="1"/>
  <c r="U45" i="11" s="1"/>
  <c r="AK45" i="11" a="1"/>
  <c r="AK45" i="11" s="1"/>
  <c r="X45" i="11" a="1"/>
  <c r="X45" i="11" s="1"/>
  <c r="H50" i="11" a="1"/>
  <c r="H50" i="11" s="1"/>
  <c r="AI45" i="11" a="1"/>
  <c r="AI45" i="11" s="1"/>
  <c r="K50" i="11" a="1"/>
  <c r="K50" i="11" s="1"/>
  <c r="AG46" i="11" a="1"/>
  <c r="AG46" i="11" s="1"/>
  <c r="AA50" i="11" a="1"/>
  <c r="AA50" i="11" s="1"/>
  <c r="AA48" i="11" a="1"/>
  <c r="AA48" i="11" s="1"/>
  <c r="S50" i="11" a="1"/>
  <c r="S50" i="11" s="1"/>
  <c r="O50" i="11" a="1"/>
  <c r="O50" i="11" s="1"/>
  <c r="O46" i="11" a="1"/>
  <c r="O46" i="11" s="1"/>
  <c r="J45" i="11" a="1"/>
  <c r="J45" i="11" s="1"/>
  <c r="R48" i="11" a="1"/>
  <c r="R48" i="11" s="1"/>
  <c r="AH45" i="11" a="1"/>
  <c r="AH45" i="11" s="1"/>
  <c r="H48" i="11" a="1"/>
  <c r="H48" i="11" s="1"/>
  <c r="T48" i="11" a="1"/>
  <c r="T48" i="11" s="1"/>
  <c r="AB48" i="11" a="1"/>
  <c r="AB48" i="11" s="1"/>
  <c r="AJ48" i="11" a="1"/>
  <c r="AJ48" i="11" s="1"/>
  <c r="AH46" i="11" a="1"/>
  <c r="AH46" i="11" s="1"/>
  <c r="AL46" i="11" a="1"/>
  <c r="AL46" i="11" s="1"/>
  <c r="Z47" i="11" a="1"/>
  <c r="Z47" i="11" s="1"/>
  <c r="X46" i="11" a="1"/>
  <c r="X46" i="11" s="1"/>
  <c r="AH50" i="11" a="1"/>
  <c r="AH50" i="11" s="1"/>
  <c r="AM45" i="11" a="1"/>
  <c r="AM45" i="11" s="1"/>
  <c r="T45" i="11" a="1"/>
  <c r="T45" i="11" s="1"/>
  <c r="N50" i="11" a="1"/>
  <c r="N50" i="11" s="1"/>
  <c r="O47" i="11" a="1"/>
  <c r="O47" i="11" s="1"/>
  <c r="AD47" i="11" a="1"/>
  <c r="AD47" i="11" s="1"/>
  <c r="R50" i="11" a="1"/>
  <c r="R50" i="11" s="1"/>
  <c r="N47" i="11" a="1"/>
  <c r="N47" i="11" s="1"/>
  <c r="Y45" i="11" a="1"/>
  <c r="Y45" i="11" s="1"/>
  <c r="AN45" i="11" a="1"/>
  <c r="AN45" i="11" s="1"/>
  <c r="T50" i="11" a="1"/>
  <c r="T50" i="11" s="1"/>
  <c r="V47" i="11" a="1"/>
  <c r="V47" i="11" s="1"/>
  <c r="AA45" i="11" a="1"/>
  <c r="AA45" i="11" s="1"/>
  <c r="H47" i="11" a="1"/>
  <c r="H47" i="11" s="1"/>
  <c r="AC50" i="11" a="1"/>
  <c r="AC50" i="11" s="1"/>
  <c r="Y47" i="11" a="1"/>
  <c r="Y47" i="11" s="1"/>
  <c r="Q46" i="11" a="1"/>
  <c r="Q46" i="11" s="1"/>
  <c r="G82" i="11" a="1"/>
  <c r="G82" i="11" s="1"/>
  <c r="G98" i="11" a="1"/>
  <c r="G98" i="11" s="1"/>
  <c r="G108" i="11" a="1"/>
  <c r="G108" i="11" s="1"/>
  <c r="G96" i="11" a="1"/>
  <c r="G96" i="11" s="1"/>
  <c r="G110" i="11" a="1"/>
  <c r="G110" i="11" s="1"/>
  <c r="G58" i="11" a="1"/>
  <c r="G58" i="11" s="1"/>
  <c r="G86" i="11" a="1"/>
  <c r="G86" i="11" s="1"/>
  <c r="G120" i="11" a="1"/>
  <c r="G120" i="11" s="1"/>
  <c r="G34" i="11" a="1"/>
  <c r="G34" i="11" s="1"/>
  <c r="G36" i="11" a="1"/>
  <c r="G36" i="11" s="1"/>
  <c r="G72" i="11" a="1"/>
  <c r="G72" i="11" s="1"/>
  <c r="G94" i="11" a="1"/>
  <c r="G94" i="11" s="1"/>
  <c r="G74" i="11" a="1"/>
  <c r="G74" i="11" s="1"/>
  <c r="G84" i="11" a="1"/>
  <c r="G84" i="11" s="1"/>
  <c r="G7" i="2"/>
  <c r="AF22" i="11" a="1"/>
  <c r="AF22" i="11" s="1"/>
  <c r="F46" i="11" a="1"/>
  <c r="F46" i="11" s="1"/>
  <c r="G12" i="11" a="1"/>
  <c r="G12" i="11" s="1"/>
  <c r="G13" i="11" s="1"/>
  <c r="G122" i="11" a="1"/>
  <c r="G122" i="11" s="1"/>
  <c r="AB26" i="11" a="1"/>
  <c r="AB26" i="11" s="1"/>
  <c r="AF26" i="11" a="1"/>
  <c r="AF26" i="11" s="1"/>
  <c r="R21" i="11" a="1"/>
  <c r="R21" i="11" s="1"/>
  <c r="V48" i="11" a="1"/>
  <c r="V48" i="11" s="1"/>
  <c r="J48" i="11" a="1"/>
  <c r="J48" i="11" s="1"/>
  <c r="AA21" i="11" a="1"/>
  <c r="AA21" i="11" s="1"/>
  <c r="AK22" i="11" a="1"/>
  <c r="AK22" i="11" s="1"/>
  <c r="AL23" i="11" a="1"/>
  <c r="AL23" i="11" s="1"/>
  <c r="G60" i="11" a="1"/>
  <c r="G60" i="11" s="1"/>
  <c r="AC23" i="11" a="1"/>
  <c r="AC23" i="11" s="1"/>
  <c r="AL24" i="11" a="1"/>
  <c r="AL24" i="11" s="1"/>
  <c r="L48" i="11" a="1"/>
  <c r="L48" i="11" s="1"/>
  <c r="G106" i="11" a="1"/>
  <c r="G106" i="11" s="1"/>
  <c r="O21" i="11" a="1"/>
  <c r="O21" i="11" s="1"/>
  <c r="S46" i="11" a="1"/>
  <c r="S46" i="11" s="1"/>
  <c r="AE26" i="11" a="1"/>
  <c r="AE26" i="11" s="1"/>
  <c r="AE25" i="11" s="1"/>
  <c r="H37" i="11"/>
  <c r="T37" i="11"/>
  <c r="AF61" i="11"/>
  <c r="P37" i="11"/>
  <c r="N37" i="11"/>
  <c r="X8" i="1"/>
  <c r="U8" i="1" s="1"/>
  <c r="V8" i="1"/>
  <c r="AD8" i="1"/>
  <c r="N4" i="2" s="1"/>
  <c r="AM13" i="11"/>
  <c r="X37" i="11"/>
  <c r="U72" i="1"/>
  <c r="V83" i="1"/>
  <c r="U88" i="1"/>
  <c r="V21" i="1"/>
  <c r="U50" i="1"/>
  <c r="M8" i="2"/>
  <c r="U32" i="1"/>
  <c r="J6" i="2"/>
  <c r="L6" i="2" s="1"/>
  <c r="U86" i="1"/>
  <c r="U62" i="1"/>
  <c r="J7" i="2"/>
  <c r="U76" i="1"/>
  <c r="U30" i="1"/>
  <c r="U31" i="1"/>
  <c r="V66" i="1"/>
  <c r="AB66" i="1"/>
  <c r="U61" i="1"/>
  <c r="U20" i="1"/>
  <c r="AB51" i="1"/>
  <c r="U83" i="1"/>
  <c r="W47" i="1"/>
  <c r="U36" i="1"/>
  <c r="U34" i="1"/>
  <c r="G38" i="11" a="1"/>
  <c r="G38" i="11" s="1"/>
  <c r="N6" i="2"/>
  <c r="M3" i="2"/>
  <c r="U38" i="1"/>
  <c r="U37" i="1"/>
  <c r="J5" i="2"/>
  <c r="U23" i="1"/>
  <c r="V27" i="1"/>
  <c r="V37" i="11"/>
  <c r="U93" i="1"/>
  <c r="U84" i="1"/>
  <c r="U73" i="1"/>
  <c r="U48" i="1"/>
  <c r="J10" i="2"/>
  <c r="U6" i="1"/>
  <c r="U92" i="1"/>
  <c r="AB12" i="1"/>
  <c r="U52" i="1"/>
  <c r="AB45" i="1"/>
  <c r="AB11" i="1"/>
  <c r="V9" i="1"/>
  <c r="W91" i="1"/>
  <c r="U91" i="1" s="1"/>
  <c r="U59" i="1"/>
  <c r="U55" i="1"/>
  <c r="M5" i="2"/>
  <c r="AB39" i="1"/>
  <c r="V39" i="1"/>
  <c r="U10" i="1"/>
  <c r="AB95" i="1"/>
  <c r="V95" i="1"/>
  <c r="J9" i="2"/>
  <c r="U11" i="1"/>
  <c r="U14" i="1"/>
  <c r="M10" i="2"/>
  <c r="M4" i="2"/>
  <c r="U12" i="1"/>
  <c r="U85" i="1"/>
  <c r="U47" i="1"/>
  <c r="J3" i="2"/>
  <c r="U13" i="1"/>
  <c r="U9" i="1"/>
  <c r="M11" i="2"/>
  <c r="J8" i="2"/>
  <c r="U5" i="1"/>
  <c r="V60" i="1"/>
  <c r="V74" i="1"/>
  <c r="V23" i="1"/>
  <c r="AB50" i="1"/>
  <c r="V49" i="1"/>
  <c r="AB88" i="1"/>
  <c r="E3" i="2"/>
  <c r="K10" i="2"/>
  <c r="F5" i="2"/>
  <c r="AB37" i="11"/>
  <c r="AP40" i="11"/>
  <c r="AQ40" i="11" s="1"/>
  <c r="AR40" i="11" s="1"/>
  <c r="AS40" i="11" s="1"/>
  <c r="AT40" i="11" s="1"/>
  <c r="AU40" i="11" s="1"/>
  <c r="AV40" i="11" s="1"/>
  <c r="AW40" i="11" s="1"/>
  <c r="AX40" i="11" s="1"/>
  <c r="AY40" i="11" s="1"/>
  <c r="AZ40" i="11" s="1"/>
  <c r="BA40" i="11" s="1"/>
  <c r="BB40" i="11" s="1"/>
  <c r="BC40" i="11" s="1"/>
  <c r="BD40" i="11" s="1"/>
  <c r="BE40" i="11" s="1"/>
  <c r="BF40" i="11" s="1"/>
  <c r="BG40" i="11" s="1"/>
  <c r="BH40" i="11" s="1"/>
  <c r="BI40" i="11" s="1"/>
  <c r="BJ40" i="11" s="1"/>
  <c r="BK40" i="11" s="1"/>
  <c r="BL40" i="11" s="1"/>
  <c r="BM40" i="11" s="1"/>
  <c r="BN40" i="11" s="1"/>
  <c r="BO40" i="11" s="1"/>
  <c r="BP40" i="11" s="1"/>
  <c r="BQ40" i="11" s="1"/>
  <c r="BR40" i="11" s="1"/>
  <c r="BS40" i="11" s="1"/>
  <c r="BT40" i="11" s="1"/>
  <c r="BU40" i="11" s="1"/>
  <c r="BV40" i="11" s="1"/>
  <c r="BW40" i="11" s="1"/>
  <c r="BX40" i="11" s="1"/>
  <c r="BY40" i="11" s="1"/>
  <c r="BZ40" i="11" s="1"/>
  <c r="S11" i="2"/>
  <c r="U11" i="2" s="1"/>
  <c r="D86" i="11" a="1"/>
  <c r="D86" i="11" s="1"/>
  <c r="D117" i="11" a="1"/>
  <c r="D117" i="11" s="1"/>
  <c r="K33" i="11" a="1"/>
  <c r="K33" i="11" s="1"/>
  <c r="O34" i="11" a="1"/>
  <c r="O34" i="11" s="1"/>
  <c r="S34" i="11" a="1"/>
  <c r="S34" i="11" s="1"/>
  <c r="AA38" i="11" a="1"/>
  <c r="AA38" i="11" s="1"/>
  <c r="F4" i="2"/>
  <c r="F6" i="2"/>
  <c r="G6" i="2" s="1"/>
  <c r="D81" i="11" a="1"/>
  <c r="D81" i="11" s="1"/>
  <c r="I33" i="11" a="1"/>
  <c r="I33" i="11" s="1"/>
  <c r="I37" i="11" s="1"/>
  <c r="O38" i="11" a="1"/>
  <c r="O38" i="11" s="1"/>
  <c r="O33" i="11" a="1"/>
  <c r="O33" i="11" s="1"/>
  <c r="Q33" i="11" a="1"/>
  <c r="Q33" i="11" s="1"/>
  <c r="Q37" i="11" s="1"/>
  <c r="S33" i="11" a="1"/>
  <c r="S33" i="11" s="1"/>
  <c r="AA35" i="11" a="1"/>
  <c r="AA35" i="11" s="1"/>
  <c r="AE34" i="11" a="1"/>
  <c r="AE34" i="11" s="1"/>
  <c r="AE37" i="11" s="1"/>
  <c r="AM34" i="11" a="1"/>
  <c r="AM34" i="11" s="1"/>
  <c r="AM37" i="11" s="1"/>
  <c r="K35" i="11" a="1"/>
  <c r="K35" i="11" s="1"/>
  <c r="M36" i="11" a="1"/>
  <c r="M36" i="11" s="1"/>
  <c r="M37" i="11" s="1"/>
  <c r="O36" i="11" a="1"/>
  <c r="O36" i="11" s="1"/>
  <c r="S36" i="11" a="1"/>
  <c r="S36" i="11" s="1"/>
  <c r="AA34" i="11" a="1"/>
  <c r="AA34" i="11" s="1"/>
  <c r="AI34" i="11" a="1"/>
  <c r="AI34" i="11" s="1"/>
  <c r="AI37" i="11" s="1"/>
  <c r="E11" i="2"/>
  <c r="F3" i="2"/>
  <c r="C16" i="11" a="1"/>
  <c r="C16" i="11" s="1"/>
  <c r="AO16" i="11" s="1"/>
  <c r="AP16" i="11" s="1"/>
  <c r="AQ16" i="11" s="1"/>
  <c r="AR16" i="11" s="1"/>
  <c r="AS16" i="11" s="1"/>
  <c r="AT16" i="11" s="1"/>
  <c r="AU16" i="11" s="1"/>
  <c r="AV16" i="11" s="1"/>
  <c r="AW16" i="11" s="1"/>
  <c r="AX16" i="11" s="1"/>
  <c r="AY16" i="11" s="1"/>
  <c r="AZ16" i="11" s="1"/>
  <c r="BA16" i="11" s="1"/>
  <c r="BB16" i="11" s="1"/>
  <c r="BC16" i="11" s="1"/>
  <c r="BD16" i="11" s="1"/>
  <c r="BE16" i="11" s="1"/>
  <c r="BF16" i="11" s="1"/>
  <c r="BG16" i="11" s="1"/>
  <c r="BH16" i="11" s="1"/>
  <c r="BI16" i="11" s="1"/>
  <c r="BJ16" i="11" s="1"/>
  <c r="BK16" i="11" s="1"/>
  <c r="BL16" i="11" s="1"/>
  <c r="BM16" i="11" s="1"/>
  <c r="BN16" i="11" s="1"/>
  <c r="BO16" i="11" s="1"/>
  <c r="BP16" i="11" s="1"/>
  <c r="BQ16" i="11" s="1"/>
  <c r="BR16" i="11" s="1"/>
  <c r="BS16" i="11" s="1"/>
  <c r="BT16" i="11" s="1"/>
  <c r="BU16" i="11" s="1"/>
  <c r="BV16" i="11" s="1"/>
  <c r="BW16" i="11" s="1"/>
  <c r="BX16" i="11" s="1"/>
  <c r="BY16" i="11" s="1"/>
  <c r="BZ16" i="11" s="1"/>
  <c r="C4" i="11" a="1"/>
  <c r="C4" i="11" s="1"/>
  <c r="AO4" i="11" s="1"/>
  <c r="AP4" i="11" s="1"/>
  <c r="AQ4" i="11" s="1"/>
  <c r="AR4" i="11" s="1"/>
  <c r="AS4" i="11" s="1"/>
  <c r="AT4" i="11" s="1"/>
  <c r="AU4" i="11" s="1"/>
  <c r="AV4" i="11" s="1"/>
  <c r="AW4" i="11" s="1"/>
  <c r="AX4" i="11" s="1"/>
  <c r="AY4" i="11" s="1"/>
  <c r="AZ4" i="11" s="1"/>
  <c r="BA4" i="11" s="1"/>
  <c r="BB4" i="11" s="1"/>
  <c r="BC4" i="11" s="1"/>
  <c r="BD4" i="11" s="1"/>
  <c r="BE4" i="11" s="1"/>
  <c r="BF4" i="11" s="1"/>
  <c r="BG4" i="11" s="1"/>
  <c r="BH4" i="11" s="1"/>
  <c r="BI4" i="11" s="1"/>
  <c r="BJ4" i="11" s="1"/>
  <c r="BK4" i="11" s="1"/>
  <c r="BL4" i="11" s="1"/>
  <c r="BM4" i="11" s="1"/>
  <c r="BN4" i="11" s="1"/>
  <c r="BO4" i="11" s="1"/>
  <c r="BP4" i="11" s="1"/>
  <c r="BQ4" i="11" s="1"/>
  <c r="BR4" i="11" s="1"/>
  <c r="BS4" i="11" s="1"/>
  <c r="BT4" i="11" s="1"/>
  <c r="BU4" i="11" s="1"/>
  <c r="BV4" i="11" s="1"/>
  <c r="BW4" i="11" s="1"/>
  <c r="BX4" i="11" s="1"/>
  <c r="BY4" i="11" s="1"/>
  <c r="BZ4" i="11" s="1"/>
  <c r="D38" i="11" a="1"/>
  <c r="D38" i="11" s="1"/>
  <c r="F45" i="11" a="1"/>
  <c r="F45" i="11" s="1"/>
  <c r="D7" i="11"/>
  <c r="AH13" i="11"/>
  <c r="AP3" i="11"/>
  <c r="AQ3" i="11" s="1"/>
  <c r="AR3" i="11" s="1"/>
  <c r="AS3" i="11" s="1"/>
  <c r="AT3" i="11" s="1"/>
  <c r="AU3" i="11" s="1"/>
  <c r="AV3" i="11" s="1"/>
  <c r="AW3" i="11" s="1"/>
  <c r="AX3" i="11" s="1"/>
  <c r="AY3" i="11" s="1"/>
  <c r="AZ3" i="11" s="1"/>
  <c r="BA3" i="11" s="1"/>
  <c r="BB3" i="11" s="1"/>
  <c r="BC3" i="11" s="1"/>
  <c r="BD3" i="11" s="1"/>
  <c r="BE3" i="11" s="1"/>
  <c r="BF3" i="11" s="1"/>
  <c r="BG3" i="11" s="1"/>
  <c r="BH3" i="11" s="1"/>
  <c r="BI3" i="11" s="1"/>
  <c r="BJ3" i="11" s="1"/>
  <c r="BK3" i="11" s="1"/>
  <c r="BL3" i="11" s="1"/>
  <c r="BM3" i="11" s="1"/>
  <c r="BN3" i="11" s="1"/>
  <c r="BO3" i="11" s="1"/>
  <c r="BP3" i="11" s="1"/>
  <c r="BQ3" i="11" s="1"/>
  <c r="BR3" i="11" s="1"/>
  <c r="BS3" i="11" s="1"/>
  <c r="BT3" i="11" s="1"/>
  <c r="BU3" i="11" s="1"/>
  <c r="BV3" i="11" s="1"/>
  <c r="BW3" i="11" s="1"/>
  <c r="BX3" i="11" s="1"/>
  <c r="BY3" i="11" s="1"/>
  <c r="BZ3" i="11" s="1"/>
  <c r="AP23" i="11"/>
  <c r="AQ23" i="11" s="1"/>
  <c r="AR23" i="11" s="1"/>
  <c r="AS23" i="11" s="1"/>
  <c r="AP33" i="11"/>
  <c r="AQ33" i="11" s="1"/>
  <c r="AR33" i="11" s="1"/>
  <c r="AS33" i="11" s="1"/>
  <c r="AT33" i="11" s="1"/>
  <c r="AP35" i="11"/>
  <c r="AQ35" i="11" s="1"/>
  <c r="AR35" i="11" s="1"/>
  <c r="AS35" i="11" s="1"/>
  <c r="AT35" i="11" s="1"/>
  <c r="AU35" i="11" s="1"/>
  <c r="AV35" i="11" s="1"/>
  <c r="AD19" i="11"/>
  <c r="U19" i="11"/>
  <c r="AP10" i="11"/>
  <c r="AQ10" i="11" s="1"/>
  <c r="AR10" i="11" s="1"/>
  <c r="AS10" i="11" s="1"/>
  <c r="AT10" i="11" s="1"/>
  <c r="AU10" i="11" s="1"/>
  <c r="Y7" i="11"/>
  <c r="L37" i="11"/>
  <c r="AG31" i="11"/>
  <c r="S43" i="11"/>
  <c r="W37" i="11"/>
  <c r="T13" i="11"/>
  <c r="R13" i="11"/>
  <c r="H13" i="11"/>
  <c r="V13" i="11"/>
  <c r="U13" i="11"/>
  <c r="M25" i="11"/>
  <c r="Y37" i="11"/>
  <c r="AC37" i="11"/>
  <c r="AG37" i="11"/>
  <c r="J37" i="11"/>
  <c r="Z37" i="11"/>
  <c r="AJ37" i="11"/>
  <c r="AD37" i="11"/>
  <c r="AH37" i="11"/>
  <c r="AL37" i="11"/>
  <c r="AF37" i="11"/>
  <c r="O13" i="11"/>
  <c r="AK37" i="11"/>
  <c r="AP41" i="11"/>
  <c r="AQ41" i="11" s="1"/>
  <c r="AR41" i="11" s="1"/>
  <c r="AS41" i="11" s="1"/>
  <c r="AT41" i="11" s="1"/>
  <c r="AU41" i="11" s="1"/>
  <c r="AV41" i="11" s="1"/>
  <c r="AW41" i="11" s="1"/>
  <c r="AX41" i="11" s="1"/>
  <c r="AY41" i="11" s="1"/>
  <c r="AZ41" i="11" s="1"/>
  <c r="BA41" i="11" s="1"/>
  <c r="BB41" i="11" s="1"/>
  <c r="BC41" i="11" s="1"/>
  <c r="BD41" i="11" s="1"/>
  <c r="BE41" i="11" s="1"/>
  <c r="BF41" i="11" s="1"/>
  <c r="BG41" i="11" s="1"/>
  <c r="BH41" i="11" s="1"/>
  <c r="BI41" i="11" s="1"/>
  <c r="BJ41" i="11" s="1"/>
  <c r="BK41" i="11" s="1"/>
  <c r="BL41" i="11" s="1"/>
  <c r="BM41" i="11" s="1"/>
  <c r="BN41" i="11" s="1"/>
  <c r="BO41" i="11" s="1"/>
  <c r="BP41" i="11" s="1"/>
  <c r="BQ41" i="11" s="1"/>
  <c r="BR41" i="11" s="1"/>
  <c r="BS41" i="11" s="1"/>
  <c r="BT41" i="11" s="1"/>
  <c r="BU41" i="11" s="1"/>
  <c r="BV41" i="11" s="1"/>
  <c r="BW41" i="11" s="1"/>
  <c r="BX41" i="11" s="1"/>
  <c r="BY41" i="11" s="1"/>
  <c r="BZ41" i="11" s="1"/>
  <c r="AI13" i="11"/>
  <c r="AP27" i="11"/>
  <c r="AQ27" i="11" s="1"/>
  <c r="AR27" i="11" s="1"/>
  <c r="AS27" i="11" s="1"/>
  <c r="AT27" i="11" s="1"/>
  <c r="AU27" i="11" s="1"/>
  <c r="AV27" i="11" s="1"/>
  <c r="AW27" i="11" s="1"/>
  <c r="AX27" i="11" s="1"/>
  <c r="AY27" i="11" s="1"/>
  <c r="AZ27" i="11" s="1"/>
  <c r="BA27" i="11" s="1"/>
  <c r="BB27" i="11" s="1"/>
  <c r="BC27" i="11" s="1"/>
  <c r="BD27" i="11" s="1"/>
  <c r="BE27" i="11" s="1"/>
  <c r="BF27" i="11" s="1"/>
  <c r="BG27" i="11" s="1"/>
  <c r="BH27" i="11" s="1"/>
  <c r="BI27" i="11" s="1"/>
  <c r="BJ27" i="11" s="1"/>
  <c r="BK27" i="11" s="1"/>
  <c r="BL27" i="11" s="1"/>
  <c r="BM27" i="11" s="1"/>
  <c r="BN27" i="11" s="1"/>
  <c r="BO27" i="11" s="1"/>
  <c r="BP27" i="11" s="1"/>
  <c r="BQ27" i="11" s="1"/>
  <c r="BR27" i="11" s="1"/>
  <c r="BS27" i="11" s="1"/>
  <c r="BT27" i="11" s="1"/>
  <c r="BU27" i="11" s="1"/>
  <c r="BV27" i="11" s="1"/>
  <c r="BW27" i="11" s="1"/>
  <c r="BX27" i="11" s="1"/>
  <c r="BY27" i="11" s="1"/>
  <c r="BZ27" i="11" s="1"/>
  <c r="AJ13" i="11"/>
  <c r="AE13" i="11"/>
  <c r="R37" i="11"/>
  <c r="AN37" i="11"/>
  <c r="G43" i="11"/>
  <c r="E25" i="11"/>
  <c r="X13" i="11"/>
  <c r="Q13" i="11"/>
  <c r="M13" i="11"/>
  <c r="AC13" i="11"/>
  <c r="AA13" i="11"/>
  <c r="AG13" i="11"/>
  <c r="AK13" i="11"/>
  <c r="T7" i="11"/>
  <c r="P31" i="11"/>
  <c r="K43" i="11"/>
  <c r="AP11" i="11"/>
  <c r="AQ11" i="11" s="1"/>
  <c r="AR11" i="11" s="1"/>
  <c r="AS11" i="11" s="1"/>
  <c r="AT11" i="11" s="1"/>
  <c r="AU11" i="11" s="1"/>
  <c r="AV11" i="11" s="1"/>
  <c r="AW11" i="11" s="1"/>
  <c r="AX11" i="11" s="1"/>
  <c r="AY11" i="11" s="1"/>
  <c r="AZ11" i="11" s="1"/>
  <c r="BA11" i="11" s="1"/>
  <c r="BB11" i="11" s="1"/>
  <c r="BC11" i="11" s="1"/>
  <c r="BD11" i="11" s="1"/>
  <c r="BE11" i="11" s="1"/>
  <c r="BF11" i="11" s="1"/>
  <c r="BG11" i="11" s="1"/>
  <c r="BH11" i="11" s="1"/>
  <c r="BI11" i="11" s="1"/>
  <c r="BJ11" i="11" s="1"/>
  <c r="BK11" i="11" s="1"/>
  <c r="BL11" i="11" s="1"/>
  <c r="BM11" i="11" s="1"/>
  <c r="Q7" i="11"/>
  <c r="AP15" i="11"/>
  <c r="AQ15" i="11" s="1"/>
  <c r="AR15" i="11" s="1"/>
  <c r="AS15" i="11" s="1"/>
  <c r="AT15" i="11" s="1"/>
  <c r="AU15" i="11" s="1"/>
  <c r="AV15" i="11" s="1"/>
  <c r="AW15" i="11" s="1"/>
  <c r="AX15" i="11" s="1"/>
  <c r="AY15" i="11" s="1"/>
  <c r="AZ15" i="11" s="1"/>
  <c r="BA15" i="11" s="1"/>
  <c r="BB15" i="11" s="1"/>
  <c r="BC15" i="11" s="1"/>
  <c r="BD15" i="11" s="1"/>
  <c r="BE15" i="11" s="1"/>
  <c r="BF15" i="11" s="1"/>
  <c r="BG15" i="11" s="1"/>
  <c r="BH15" i="11" s="1"/>
  <c r="BI15" i="11" s="1"/>
  <c r="BJ15" i="11" s="1"/>
  <c r="BK15" i="11" s="1"/>
  <c r="BL15" i="11" s="1"/>
  <c r="BM15" i="11" s="1"/>
  <c r="BN15" i="11" s="1"/>
  <c r="BO15" i="11" s="1"/>
  <c r="BP15" i="11" s="1"/>
  <c r="BQ15" i="11" s="1"/>
  <c r="BR15" i="11" s="1"/>
  <c r="BS15" i="11" s="1"/>
  <c r="BT15" i="11" s="1"/>
  <c r="BU15" i="11" s="1"/>
  <c r="BV15" i="11" s="1"/>
  <c r="BW15" i="11" s="1"/>
  <c r="BX15" i="11" s="1"/>
  <c r="BY15" i="11" s="1"/>
  <c r="BZ15" i="11" s="1"/>
  <c r="J19" i="11"/>
  <c r="I19" i="11"/>
  <c r="U31" i="11"/>
  <c r="I31" i="11"/>
  <c r="S31" i="11"/>
  <c r="F31" i="11"/>
  <c r="E37" i="11"/>
  <c r="AE43" i="11"/>
  <c r="Q31" i="11"/>
  <c r="S13" i="11"/>
  <c r="G19" i="11"/>
  <c r="F37" i="11"/>
  <c r="AN7" i="11"/>
  <c r="O43" i="11"/>
  <c r="E19" i="11"/>
  <c r="J7" i="11"/>
  <c r="AG7" i="11"/>
  <c r="AN43" i="11"/>
  <c r="W7" i="11"/>
  <c r="AM19" i="11"/>
  <c r="X43" i="11"/>
  <c r="AI43" i="11"/>
  <c r="AG19" i="11"/>
  <c r="AP9" i="11"/>
  <c r="AQ9" i="11" s="1"/>
  <c r="AR9" i="11" s="1"/>
  <c r="AS9" i="11" s="1"/>
  <c r="AT9" i="11" s="1"/>
  <c r="AU9" i="11" s="1"/>
  <c r="H7" i="11"/>
  <c r="AM7" i="11"/>
  <c r="AH7" i="11"/>
  <c r="AH19" i="11"/>
  <c r="I43" i="11"/>
  <c r="X7" i="11"/>
  <c r="AP17" i="11"/>
  <c r="AQ17" i="11" s="1"/>
  <c r="AR17" i="11" s="1"/>
  <c r="AS17" i="11" s="1"/>
  <c r="AT17" i="11" s="1"/>
  <c r="AU17" i="11" s="1"/>
  <c r="AV17" i="11" s="1"/>
  <c r="AW17" i="11" s="1"/>
  <c r="AX17" i="11" s="1"/>
  <c r="AY17" i="11" s="1"/>
  <c r="AZ17" i="11" s="1"/>
  <c r="BA17" i="11" s="1"/>
  <c r="BB17" i="11" s="1"/>
  <c r="BC17" i="11" s="1"/>
  <c r="BD17" i="11" s="1"/>
  <c r="BE17" i="11" s="1"/>
  <c r="BF17" i="11" s="1"/>
  <c r="BG17" i="11" s="1"/>
  <c r="BH17" i="11" s="1"/>
  <c r="BI17" i="11" s="1"/>
  <c r="BJ17" i="11" s="1"/>
  <c r="BK17" i="11" s="1"/>
  <c r="BL17" i="11" s="1"/>
  <c r="BM17" i="11" s="1"/>
  <c r="BN17" i="11" s="1"/>
  <c r="BO17" i="11" s="1"/>
  <c r="BP17" i="11" s="1"/>
  <c r="BQ17" i="11" s="1"/>
  <c r="BR17" i="11" s="1"/>
  <c r="BS17" i="11" s="1"/>
  <c r="BT17" i="11" s="1"/>
  <c r="BU17" i="11" s="1"/>
  <c r="BV17" i="11" s="1"/>
  <c r="BW17" i="11" s="1"/>
  <c r="BX17" i="11" s="1"/>
  <c r="BY17" i="11" s="1"/>
  <c r="BZ17" i="11" s="1"/>
  <c r="AC19" i="11"/>
  <c r="Y19" i="11"/>
  <c r="AP29" i="11"/>
  <c r="AQ29" i="11" s="1"/>
  <c r="AR29" i="11" s="1"/>
  <c r="AS29" i="11" s="1"/>
  <c r="AT29" i="11" s="1"/>
  <c r="AU29" i="11" s="1"/>
  <c r="AV29" i="11" s="1"/>
  <c r="AW29" i="11" s="1"/>
  <c r="AX29" i="11" s="1"/>
  <c r="AY29" i="11" s="1"/>
  <c r="AZ29" i="11" s="1"/>
  <c r="BA29" i="11" s="1"/>
  <c r="BB29" i="11" s="1"/>
  <c r="BC29" i="11" s="1"/>
  <c r="BD29" i="11" s="1"/>
  <c r="BE29" i="11" s="1"/>
  <c r="BF29" i="11" s="1"/>
  <c r="BG29" i="11" s="1"/>
  <c r="BH29" i="11" s="1"/>
  <c r="BI29" i="11" s="1"/>
  <c r="BJ29" i="11" s="1"/>
  <c r="BK29" i="11" s="1"/>
  <c r="BL29" i="11" s="1"/>
  <c r="BM29" i="11" s="1"/>
  <c r="BN29" i="11" s="1"/>
  <c r="BO29" i="11" s="1"/>
  <c r="BP29" i="11" s="1"/>
  <c r="BQ29" i="11" s="1"/>
  <c r="BR29" i="11" s="1"/>
  <c r="BS29" i="11" s="1"/>
  <c r="BT29" i="11" s="1"/>
  <c r="BU29" i="11" s="1"/>
  <c r="BV29" i="11" s="1"/>
  <c r="BW29" i="11" s="1"/>
  <c r="BX29" i="11" s="1"/>
  <c r="BY29" i="11" s="1"/>
  <c r="BZ29" i="11" s="1"/>
  <c r="AM31" i="11"/>
  <c r="AK31" i="11"/>
  <c r="M31" i="11"/>
  <c r="Y31" i="11"/>
  <c r="U37" i="11"/>
  <c r="Z7" i="11"/>
  <c r="P7" i="11"/>
  <c r="AJ19" i="11"/>
  <c r="K31" i="11"/>
  <c r="Q43" i="11"/>
  <c r="E31" i="11"/>
  <c r="F7" i="11"/>
  <c r="W43" i="11"/>
  <c r="D31" i="11"/>
  <c r="L7" i="11"/>
  <c r="M7" i="11"/>
  <c r="M19" i="11"/>
  <c r="AN31" i="11"/>
  <c r="AI31" i="11"/>
  <c r="W31" i="11"/>
  <c r="AP21" i="11"/>
  <c r="AQ21" i="11" s="1"/>
  <c r="AR21" i="11" s="1"/>
  <c r="AS21" i="11" s="1"/>
  <c r="AT21" i="11" s="1"/>
  <c r="E7" i="11"/>
  <c r="AO39" i="11"/>
  <c r="AP39" i="11" s="1"/>
  <c r="AQ39" i="11" s="1"/>
  <c r="AR39" i="11" s="1"/>
  <c r="AS39" i="11" s="1"/>
  <c r="AT39" i="11" s="1"/>
  <c r="AU39" i="11" s="1"/>
  <c r="AV39" i="11" s="1"/>
  <c r="AW39" i="11" s="1"/>
  <c r="AX39" i="11" s="1"/>
  <c r="AY39" i="11" s="1"/>
  <c r="AZ39" i="11" s="1"/>
  <c r="BA39" i="11" s="1"/>
  <c r="BB39" i="11" s="1"/>
  <c r="BC39" i="11" s="1"/>
  <c r="BD39" i="11" s="1"/>
  <c r="BE39" i="11" s="1"/>
  <c r="BF39" i="11" s="1"/>
  <c r="BG39" i="11" s="1"/>
  <c r="BH39" i="11" s="1"/>
  <c r="BI39" i="11" s="1"/>
  <c r="BJ39" i="11" s="1"/>
  <c r="BK39" i="11" s="1"/>
  <c r="BL39" i="11" s="1"/>
  <c r="BM39" i="11" s="1"/>
  <c r="BN39" i="11" s="1"/>
  <c r="BO39" i="11" s="1"/>
  <c r="BP39" i="11" s="1"/>
  <c r="BQ39" i="11" s="1"/>
  <c r="BR39" i="11" s="1"/>
  <c r="BS39" i="11" s="1"/>
  <c r="BT39" i="11" s="1"/>
  <c r="BU39" i="11" s="1"/>
  <c r="BV39" i="11" s="1"/>
  <c r="BW39" i="11" s="1"/>
  <c r="BX39" i="11" s="1"/>
  <c r="BY39" i="11" s="1"/>
  <c r="BZ39" i="11" s="1"/>
  <c r="W13" i="11"/>
  <c r="W25" i="11"/>
  <c r="AA43" i="11"/>
  <c r="I7" i="11"/>
  <c r="O19" i="11"/>
  <c r="AC7" i="11"/>
  <c r="AC31" i="11"/>
  <c r="M43" i="11"/>
  <c r="X31" i="11"/>
  <c r="G31" i="11"/>
  <c r="U7" i="11"/>
  <c r="I13" i="11"/>
  <c r="AF31" i="11"/>
  <c r="AB7" i="11"/>
  <c r="AN19" i="11"/>
  <c r="AD43" i="11"/>
  <c r="AF19" i="11"/>
  <c r="N31" i="11"/>
  <c r="AC43" i="11"/>
  <c r="AK19" i="11"/>
  <c r="Z31" i="11"/>
  <c r="AK43" i="11"/>
  <c r="V43" i="11"/>
  <c r="AL43" i="11"/>
  <c r="Q19" i="11"/>
  <c r="V19" i="11"/>
  <c r="U43" i="11"/>
  <c r="R43" i="11"/>
  <c r="Z19" i="11"/>
  <c r="O31" i="11"/>
  <c r="AL19" i="11"/>
  <c r="AH43" i="11"/>
  <c r="R19" i="11"/>
  <c r="AL7" i="11"/>
  <c r="S7" i="11"/>
  <c r="AI7" i="11"/>
  <c r="K7" i="11"/>
  <c r="AE31" i="11"/>
  <c r="AB31" i="11"/>
  <c r="M9" i="2"/>
  <c r="V30" i="1"/>
  <c r="AB30" i="1"/>
  <c r="M6" i="2"/>
  <c r="V7" i="11"/>
  <c r="AG43" i="11"/>
  <c r="R7" i="11"/>
  <c r="AB43" i="11"/>
  <c r="T19" i="11"/>
  <c r="L19" i="11"/>
  <c r="AI19" i="11"/>
  <c r="S19" i="11"/>
  <c r="AB7" i="1"/>
  <c r="V7" i="1"/>
  <c r="R22" i="1"/>
  <c r="H7" i="2" s="1"/>
  <c r="AB25" i="1"/>
  <c r="R17" i="1"/>
  <c r="V38" i="1"/>
  <c r="AC22" i="1"/>
  <c r="K5" i="2" s="1"/>
  <c r="AC17" i="1"/>
  <c r="K9" i="2" s="1"/>
  <c r="AD18" i="1"/>
  <c r="N3" i="2" s="1"/>
  <c r="D19" i="11"/>
  <c r="H31" i="11"/>
  <c r="AE7" i="11"/>
  <c r="R31" i="11"/>
  <c r="V31" i="11"/>
  <c r="AM43" i="11"/>
  <c r="AA7" i="11"/>
  <c r="J43" i="11"/>
  <c r="AK7" i="11"/>
  <c r="T31" i="11"/>
  <c r="AL31" i="11"/>
  <c r="AD31" i="11"/>
  <c r="AJ43" i="11"/>
  <c r="AF43" i="11"/>
  <c r="AJ31" i="11"/>
  <c r="AH31" i="11"/>
  <c r="Z43" i="11"/>
  <c r="N43" i="11"/>
  <c r="Y43" i="11"/>
  <c r="L43" i="11"/>
  <c r="W19" i="11"/>
  <c r="E43" i="11"/>
  <c r="H43" i="11"/>
  <c r="N19" i="11"/>
  <c r="AJ7" i="11"/>
  <c r="AA19" i="11"/>
  <c r="AF7" i="11"/>
  <c r="AD7" i="11"/>
  <c r="O7" i="11"/>
  <c r="G7" i="11"/>
  <c r="N7" i="11"/>
  <c r="P19" i="11"/>
  <c r="H19" i="11"/>
  <c r="X19" i="11"/>
  <c r="E13" i="11"/>
  <c r="D43" i="11"/>
  <c r="F19" i="11"/>
  <c r="T43" i="11"/>
  <c r="F43" i="11"/>
  <c r="J31" i="11"/>
  <c r="AE19" i="11"/>
  <c r="AO5" i="11"/>
  <c r="AP5" i="11" s="1"/>
  <c r="AQ5" i="11" s="1"/>
  <c r="AR5" i="11" s="1"/>
  <c r="AS5" i="11" s="1"/>
  <c r="AT5" i="11" s="1"/>
  <c r="AU5" i="11" s="1"/>
  <c r="AV5" i="11" s="1"/>
  <c r="AW5" i="11" s="1"/>
  <c r="AX5" i="11" s="1"/>
  <c r="AY5" i="11" s="1"/>
  <c r="AZ5" i="11" s="1"/>
  <c r="BA5" i="11" s="1"/>
  <c r="BB5" i="11" s="1"/>
  <c r="BC5" i="11" s="1"/>
  <c r="BD5" i="11" s="1"/>
  <c r="BE5" i="11" s="1"/>
  <c r="BF5" i="11" s="1"/>
  <c r="BG5" i="11" s="1"/>
  <c r="BH5" i="11" s="1"/>
  <c r="BI5" i="11" s="1"/>
  <c r="BJ5" i="11" s="1"/>
  <c r="BK5" i="11" s="1"/>
  <c r="BL5" i="11" s="1"/>
  <c r="BM5" i="11" s="1"/>
  <c r="BN5" i="11" s="1"/>
  <c r="BO5" i="11" s="1"/>
  <c r="BP5" i="11" s="1"/>
  <c r="BQ5" i="11" s="1"/>
  <c r="BR5" i="11" s="1"/>
  <c r="BS5" i="11" s="1"/>
  <c r="BT5" i="11" s="1"/>
  <c r="BU5" i="11" s="1"/>
  <c r="BV5" i="11" s="1"/>
  <c r="BW5" i="11" s="1"/>
  <c r="BX5" i="11" s="1"/>
  <c r="BY5" i="11" s="1"/>
  <c r="BZ5" i="11" s="1"/>
  <c r="P43" i="11"/>
  <c r="AB19" i="11"/>
  <c r="AA31" i="11"/>
  <c r="L31" i="11"/>
  <c r="K19" i="11"/>
  <c r="G8" i="2" l="1"/>
  <c r="G10" i="2"/>
  <c r="AP111" i="11"/>
  <c r="AQ111" i="11" s="1"/>
  <c r="AR111" i="11" s="1"/>
  <c r="AS111" i="11" s="1"/>
  <c r="AP36" i="11"/>
  <c r="AQ36" i="11" s="1"/>
  <c r="AR36" i="11" s="1"/>
  <c r="D37" i="11"/>
  <c r="U25" i="1"/>
  <c r="AP87" i="11"/>
  <c r="AQ87" i="11" s="1"/>
  <c r="AR87" i="11" s="1"/>
  <c r="G5" i="2"/>
  <c r="AP60" i="11"/>
  <c r="AQ60" i="11" s="1"/>
  <c r="L91" i="11"/>
  <c r="AP70" i="11"/>
  <c r="AQ70" i="11" s="1"/>
  <c r="AR70" i="11" s="1"/>
  <c r="AS70" i="11" s="1"/>
  <c r="AT70" i="11" s="1"/>
  <c r="AU70" i="11" s="1"/>
  <c r="AV70" i="11" s="1"/>
  <c r="AW70" i="11" s="1"/>
  <c r="AX70" i="11" s="1"/>
  <c r="AY70" i="11" s="1"/>
  <c r="AZ70" i="11" s="1"/>
  <c r="BA70" i="11" s="1"/>
  <c r="BB70" i="11" s="1"/>
  <c r="BC70" i="11" s="1"/>
  <c r="BD70" i="11" s="1"/>
  <c r="BE70" i="11" s="1"/>
  <c r="BF70" i="11" s="1"/>
  <c r="BG70" i="11" s="1"/>
  <c r="BH70" i="11" s="1"/>
  <c r="BI70" i="11" s="1"/>
  <c r="BJ70" i="11" s="1"/>
  <c r="BK70" i="11" s="1"/>
  <c r="BL70" i="11" s="1"/>
  <c r="BM70" i="11" s="1"/>
  <c r="BN70" i="11" s="1"/>
  <c r="BO70" i="11" s="1"/>
  <c r="BP70" i="11" s="1"/>
  <c r="BQ70" i="11" s="1"/>
  <c r="BR70" i="11" s="1"/>
  <c r="BS70" i="11" s="1"/>
  <c r="BT70" i="11" s="1"/>
  <c r="BU70" i="11" s="1"/>
  <c r="BV70" i="11" s="1"/>
  <c r="BW70" i="11" s="1"/>
  <c r="BX70" i="11" s="1"/>
  <c r="BY70" i="11" s="1"/>
  <c r="BZ70" i="11" s="1"/>
  <c r="N79" i="11"/>
  <c r="AS87" i="11"/>
  <c r="AT87" i="11" s="1"/>
  <c r="AU87" i="11" s="1"/>
  <c r="C43" i="11"/>
  <c r="AO43" i="11" s="1"/>
  <c r="N5" i="2"/>
  <c r="AF85" i="11"/>
  <c r="AQ105" i="11"/>
  <c r="AR105" i="11" s="1"/>
  <c r="AS105" i="11" s="1"/>
  <c r="AT105" i="11" s="1"/>
  <c r="AU105" i="11" s="1"/>
  <c r="AV105" i="11" s="1"/>
  <c r="AW105" i="11" s="1"/>
  <c r="AX105" i="11" s="1"/>
  <c r="AY105" i="11" s="1"/>
  <c r="AZ105" i="11" s="1"/>
  <c r="BA105" i="11" s="1"/>
  <c r="BB105" i="11" s="1"/>
  <c r="BC105" i="11" s="1"/>
  <c r="BD105" i="11" s="1"/>
  <c r="BE105" i="11" s="1"/>
  <c r="BF105" i="11" s="1"/>
  <c r="BG105" i="11" s="1"/>
  <c r="BH105" i="11" s="1"/>
  <c r="BI105" i="11" s="1"/>
  <c r="BJ105" i="11" s="1"/>
  <c r="BK105" i="11" s="1"/>
  <c r="BL105" i="11" s="1"/>
  <c r="BM105" i="11" s="1"/>
  <c r="BN105" i="11" s="1"/>
  <c r="BO105" i="11" s="1"/>
  <c r="BP105" i="11" s="1"/>
  <c r="BQ105" i="11" s="1"/>
  <c r="BR105" i="11" s="1"/>
  <c r="BS105" i="11" s="1"/>
  <c r="BT105" i="11" s="1"/>
  <c r="BU105" i="11" s="1"/>
  <c r="BV105" i="11" s="1"/>
  <c r="BW105" i="11" s="1"/>
  <c r="BX105" i="11" s="1"/>
  <c r="BY105" i="11" s="1"/>
  <c r="BZ105" i="11" s="1"/>
  <c r="AH115" i="11"/>
  <c r="AE115" i="11"/>
  <c r="AC73" i="11"/>
  <c r="C91" i="11"/>
  <c r="AO91" i="11" s="1"/>
  <c r="AP51" i="11"/>
  <c r="AQ51" i="11" s="1"/>
  <c r="AR51" i="11" s="1"/>
  <c r="AS51" i="11" s="1"/>
  <c r="AT51" i="11" s="1"/>
  <c r="AU51" i="11" s="1"/>
  <c r="AV51" i="11" s="1"/>
  <c r="AW51" i="11" s="1"/>
  <c r="AX51" i="11" s="1"/>
  <c r="AY51" i="11" s="1"/>
  <c r="AZ51" i="11" s="1"/>
  <c r="BA51" i="11" s="1"/>
  <c r="BB51" i="11" s="1"/>
  <c r="BC51" i="11" s="1"/>
  <c r="BD51" i="11" s="1"/>
  <c r="BE51" i="11" s="1"/>
  <c r="BF51" i="11" s="1"/>
  <c r="BG51" i="11" s="1"/>
  <c r="BH51" i="11" s="1"/>
  <c r="BI51" i="11" s="1"/>
  <c r="BJ51" i="11" s="1"/>
  <c r="BK51" i="11" s="1"/>
  <c r="BL51" i="11" s="1"/>
  <c r="BM51" i="11" s="1"/>
  <c r="BN51" i="11" s="1"/>
  <c r="BO51" i="11" s="1"/>
  <c r="BP51" i="11" s="1"/>
  <c r="BQ51" i="11" s="1"/>
  <c r="BR51" i="11" s="1"/>
  <c r="BS51" i="11" s="1"/>
  <c r="BT51" i="11" s="1"/>
  <c r="BU51" i="11" s="1"/>
  <c r="BV51" i="11" s="1"/>
  <c r="BW51" i="11" s="1"/>
  <c r="BX51" i="11" s="1"/>
  <c r="BY51" i="11" s="1"/>
  <c r="BZ51" i="11" s="1"/>
  <c r="E115" i="11"/>
  <c r="D55" i="11"/>
  <c r="K79" i="11"/>
  <c r="AB115" i="11"/>
  <c r="AK73" i="11"/>
  <c r="AL91" i="11"/>
  <c r="AE67" i="11"/>
  <c r="AP69" i="11"/>
  <c r="AQ69" i="11" s="1"/>
  <c r="AR69" i="11" s="1"/>
  <c r="AS69" i="11" s="1"/>
  <c r="AT69" i="11" s="1"/>
  <c r="AU69" i="11" s="1"/>
  <c r="AV69" i="11" s="1"/>
  <c r="AW69" i="11" s="1"/>
  <c r="AX69" i="11" s="1"/>
  <c r="AY69" i="11" s="1"/>
  <c r="AZ69" i="11" s="1"/>
  <c r="BA69" i="11" s="1"/>
  <c r="BB69" i="11" s="1"/>
  <c r="BC69" i="11" s="1"/>
  <c r="BD69" i="11" s="1"/>
  <c r="BE69" i="11" s="1"/>
  <c r="BF69" i="11" s="1"/>
  <c r="BG69" i="11" s="1"/>
  <c r="BH69" i="11" s="1"/>
  <c r="BI69" i="11" s="1"/>
  <c r="BJ69" i="11" s="1"/>
  <c r="BK69" i="11" s="1"/>
  <c r="BL69" i="11" s="1"/>
  <c r="BM69" i="11" s="1"/>
  <c r="BN69" i="11" s="1"/>
  <c r="BO69" i="11" s="1"/>
  <c r="BP69" i="11" s="1"/>
  <c r="BQ69" i="11" s="1"/>
  <c r="BR69" i="11" s="1"/>
  <c r="BS69" i="11" s="1"/>
  <c r="BT69" i="11" s="1"/>
  <c r="BU69" i="11" s="1"/>
  <c r="BV69" i="11" s="1"/>
  <c r="BW69" i="11" s="1"/>
  <c r="BX69" i="11" s="1"/>
  <c r="BY69" i="11" s="1"/>
  <c r="BZ69" i="11" s="1"/>
  <c r="AN91" i="11"/>
  <c r="U91" i="11"/>
  <c r="R91" i="11"/>
  <c r="AI121" i="11"/>
  <c r="AP94" i="11"/>
  <c r="AQ94" i="11" s="1"/>
  <c r="AR94" i="11" s="1"/>
  <c r="AS94" i="11" s="1"/>
  <c r="AT94" i="11" s="1"/>
  <c r="AU94" i="11" s="1"/>
  <c r="AV94" i="11" s="1"/>
  <c r="AW94" i="11" s="1"/>
  <c r="AX94" i="11" s="1"/>
  <c r="AY94" i="11" s="1"/>
  <c r="AZ94" i="11" s="1"/>
  <c r="BA94" i="11" s="1"/>
  <c r="BB94" i="11" s="1"/>
  <c r="BC94" i="11" s="1"/>
  <c r="BD94" i="11" s="1"/>
  <c r="BE94" i="11" s="1"/>
  <c r="BF94" i="11" s="1"/>
  <c r="BG94" i="11" s="1"/>
  <c r="BH94" i="11" s="1"/>
  <c r="BI94" i="11" s="1"/>
  <c r="BJ94" i="11" s="1"/>
  <c r="BK94" i="11" s="1"/>
  <c r="BL94" i="11" s="1"/>
  <c r="BM94" i="11" s="1"/>
  <c r="BN94" i="11" s="1"/>
  <c r="BO94" i="11" s="1"/>
  <c r="BP94" i="11" s="1"/>
  <c r="BQ94" i="11" s="1"/>
  <c r="BR94" i="11" s="1"/>
  <c r="BS94" i="11" s="1"/>
  <c r="BT94" i="11" s="1"/>
  <c r="BU94" i="11" s="1"/>
  <c r="BV94" i="11" s="1"/>
  <c r="BW94" i="11" s="1"/>
  <c r="BX94" i="11" s="1"/>
  <c r="BY94" i="11" s="1"/>
  <c r="BZ94" i="11" s="1"/>
  <c r="Y97" i="11"/>
  <c r="S109" i="11"/>
  <c r="X121" i="11"/>
  <c r="AG121" i="11"/>
  <c r="AM61" i="11"/>
  <c r="AN61" i="11"/>
  <c r="AP100" i="11"/>
  <c r="AQ100" i="11" s="1"/>
  <c r="AR100" i="11" s="1"/>
  <c r="AS100" i="11" s="1"/>
  <c r="AT100" i="11" s="1"/>
  <c r="AU100" i="11" s="1"/>
  <c r="AV100" i="11" s="1"/>
  <c r="AW100" i="11" s="1"/>
  <c r="AX100" i="11" s="1"/>
  <c r="AY100" i="11" s="1"/>
  <c r="AZ100" i="11" s="1"/>
  <c r="BA100" i="11" s="1"/>
  <c r="BB100" i="11" s="1"/>
  <c r="BC100" i="11" s="1"/>
  <c r="BD100" i="11" s="1"/>
  <c r="BE100" i="11" s="1"/>
  <c r="BF100" i="11" s="1"/>
  <c r="BG100" i="11" s="1"/>
  <c r="BH100" i="11" s="1"/>
  <c r="BI100" i="11" s="1"/>
  <c r="BJ100" i="11" s="1"/>
  <c r="BK100" i="11" s="1"/>
  <c r="BL100" i="11" s="1"/>
  <c r="BM100" i="11" s="1"/>
  <c r="BN100" i="11" s="1"/>
  <c r="BO100" i="11" s="1"/>
  <c r="BP100" i="11" s="1"/>
  <c r="BQ100" i="11" s="1"/>
  <c r="BR100" i="11" s="1"/>
  <c r="BS100" i="11" s="1"/>
  <c r="BT100" i="11" s="1"/>
  <c r="BU100" i="11" s="1"/>
  <c r="BV100" i="11" s="1"/>
  <c r="BW100" i="11" s="1"/>
  <c r="BX100" i="11" s="1"/>
  <c r="BY100" i="11" s="1"/>
  <c r="BZ100" i="11" s="1"/>
  <c r="J55" i="11"/>
  <c r="P103" i="11"/>
  <c r="AP114" i="11"/>
  <c r="AQ114" i="11" s="1"/>
  <c r="AR114" i="11" s="1"/>
  <c r="AS114" i="11" s="1"/>
  <c r="AT114" i="11" s="1"/>
  <c r="AU114" i="11" s="1"/>
  <c r="AV114" i="11" s="1"/>
  <c r="AW114" i="11" s="1"/>
  <c r="AX114" i="11" s="1"/>
  <c r="AY114" i="11" s="1"/>
  <c r="AZ114" i="11" s="1"/>
  <c r="BA114" i="11" s="1"/>
  <c r="BB114" i="11" s="1"/>
  <c r="BC114" i="11" s="1"/>
  <c r="BD114" i="11" s="1"/>
  <c r="BE114" i="11" s="1"/>
  <c r="BF114" i="11" s="1"/>
  <c r="BG114" i="11" s="1"/>
  <c r="BH114" i="11" s="1"/>
  <c r="BI114" i="11" s="1"/>
  <c r="BJ114" i="11" s="1"/>
  <c r="BK114" i="11" s="1"/>
  <c r="BL114" i="11" s="1"/>
  <c r="BM114" i="11" s="1"/>
  <c r="BN114" i="11" s="1"/>
  <c r="BO114" i="11" s="1"/>
  <c r="BP114" i="11" s="1"/>
  <c r="BQ114" i="11" s="1"/>
  <c r="BR114" i="11" s="1"/>
  <c r="BS114" i="11" s="1"/>
  <c r="BT114" i="11" s="1"/>
  <c r="BU114" i="11" s="1"/>
  <c r="BV114" i="11" s="1"/>
  <c r="BW114" i="11" s="1"/>
  <c r="BX114" i="11" s="1"/>
  <c r="BY114" i="11" s="1"/>
  <c r="BZ114" i="11" s="1"/>
  <c r="AF79" i="11"/>
  <c r="AA79" i="11"/>
  <c r="R79" i="11"/>
  <c r="AF121" i="11"/>
  <c r="AE73" i="11"/>
  <c r="R85" i="11"/>
  <c r="C121" i="11"/>
  <c r="AO121" i="11" s="1"/>
  <c r="AO122" i="11" s="1"/>
  <c r="D73" i="11"/>
  <c r="AK115" i="11"/>
  <c r="W115" i="11"/>
  <c r="O115" i="11"/>
  <c r="C37" i="11"/>
  <c r="AO37" i="11" s="1"/>
  <c r="AO38" i="11" s="1"/>
  <c r="C8" i="13" s="1"/>
  <c r="U115" i="11"/>
  <c r="I73" i="11"/>
  <c r="AJ79" i="11"/>
  <c r="AE79" i="11"/>
  <c r="Y103" i="11"/>
  <c r="S103" i="11"/>
  <c r="O103" i="11"/>
  <c r="P115" i="11"/>
  <c r="V61" i="11"/>
  <c r="AC97" i="11"/>
  <c r="F103" i="11"/>
  <c r="AP76" i="11"/>
  <c r="AQ76" i="11" s="1"/>
  <c r="AR76" i="11" s="1"/>
  <c r="AS76" i="11" s="1"/>
  <c r="AT76" i="11" s="1"/>
  <c r="AU76" i="11" s="1"/>
  <c r="AV76" i="11" s="1"/>
  <c r="AW76" i="11" s="1"/>
  <c r="AX76" i="11" s="1"/>
  <c r="AY76" i="11" s="1"/>
  <c r="AZ76" i="11" s="1"/>
  <c r="BA76" i="11" s="1"/>
  <c r="BB76" i="11" s="1"/>
  <c r="BC76" i="11" s="1"/>
  <c r="BD76" i="11" s="1"/>
  <c r="BE76" i="11" s="1"/>
  <c r="BF76" i="11" s="1"/>
  <c r="BG76" i="11" s="1"/>
  <c r="BH76" i="11" s="1"/>
  <c r="BI76" i="11" s="1"/>
  <c r="BJ76" i="11" s="1"/>
  <c r="BK76" i="11" s="1"/>
  <c r="BL76" i="11" s="1"/>
  <c r="BM76" i="11" s="1"/>
  <c r="BN76" i="11" s="1"/>
  <c r="BO76" i="11" s="1"/>
  <c r="BP76" i="11" s="1"/>
  <c r="BQ76" i="11" s="1"/>
  <c r="BR76" i="11" s="1"/>
  <c r="BS76" i="11" s="1"/>
  <c r="BT76" i="11" s="1"/>
  <c r="BU76" i="11" s="1"/>
  <c r="BV76" i="11" s="1"/>
  <c r="BW76" i="11" s="1"/>
  <c r="BX76" i="11" s="1"/>
  <c r="BY76" i="11" s="1"/>
  <c r="BZ76" i="11" s="1"/>
  <c r="K67" i="11"/>
  <c r="AN67" i="11"/>
  <c r="AK79" i="11"/>
  <c r="O10" i="2"/>
  <c r="N7" i="2"/>
  <c r="H10" i="2"/>
  <c r="K4" i="2"/>
  <c r="K3" i="2"/>
  <c r="L3" i="2" s="1"/>
  <c r="AA121" i="11"/>
  <c r="O73" i="11"/>
  <c r="I85" i="11"/>
  <c r="AP95" i="11"/>
  <c r="AQ95" i="11" s="1"/>
  <c r="AR95" i="11" s="1"/>
  <c r="AS95" i="11" s="1"/>
  <c r="AT95" i="11" s="1"/>
  <c r="AU95" i="11" s="1"/>
  <c r="AV95" i="11" s="1"/>
  <c r="AW95" i="11" s="1"/>
  <c r="AX95" i="11" s="1"/>
  <c r="AY95" i="11" s="1"/>
  <c r="AZ95" i="11" s="1"/>
  <c r="BA95" i="11" s="1"/>
  <c r="BB95" i="11" s="1"/>
  <c r="BC95" i="11" s="1"/>
  <c r="BD95" i="11" s="1"/>
  <c r="BE95" i="11" s="1"/>
  <c r="BF95" i="11" s="1"/>
  <c r="BG95" i="11" s="1"/>
  <c r="BH95" i="11" s="1"/>
  <c r="BI95" i="11" s="1"/>
  <c r="BJ95" i="11" s="1"/>
  <c r="BK95" i="11" s="1"/>
  <c r="BL95" i="11" s="1"/>
  <c r="BM95" i="11" s="1"/>
  <c r="BN95" i="11" s="1"/>
  <c r="BO95" i="11" s="1"/>
  <c r="BP95" i="11" s="1"/>
  <c r="BQ95" i="11" s="1"/>
  <c r="BR95" i="11" s="1"/>
  <c r="BS95" i="11" s="1"/>
  <c r="BT95" i="11" s="1"/>
  <c r="BU95" i="11" s="1"/>
  <c r="BV95" i="11" s="1"/>
  <c r="BW95" i="11" s="1"/>
  <c r="BX95" i="11" s="1"/>
  <c r="BY95" i="11" s="1"/>
  <c r="BZ95" i="11" s="1"/>
  <c r="AM97" i="11"/>
  <c r="K109" i="11"/>
  <c r="AH67" i="11"/>
  <c r="I79" i="11"/>
  <c r="C13" i="11"/>
  <c r="AO13" i="11" s="1"/>
  <c r="AO14" i="11" s="1"/>
  <c r="C4" i="13" s="1"/>
  <c r="C31" i="11"/>
  <c r="AO31" i="11" s="1"/>
  <c r="AO32" i="11" s="1"/>
  <c r="C7" i="13" s="1"/>
  <c r="AF67" i="11"/>
  <c r="Z85" i="11"/>
  <c r="AA73" i="11"/>
  <c r="M73" i="11"/>
  <c r="AG67" i="11"/>
  <c r="AM85" i="11"/>
  <c r="AN109" i="11"/>
  <c r="N109" i="11"/>
  <c r="X109" i="11"/>
  <c r="AH109" i="11"/>
  <c r="F121" i="11"/>
  <c r="V79" i="11"/>
  <c r="AF103" i="11"/>
  <c r="V109" i="11"/>
  <c r="Q61" i="11"/>
  <c r="Z73" i="11"/>
  <c r="Y79" i="11"/>
  <c r="C97" i="11"/>
  <c r="AO97" i="11" s="1"/>
  <c r="AO98" i="11" s="1"/>
  <c r="Z55" i="11"/>
  <c r="I103" i="11"/>
  <c r="AA103" i="11"/>
  <c r="AH79" i="11"/>
  <c r="AI79" i="11"/>
  <c r="AD103" i="11"/>
  <c r="AA55" i="11"/>
  <c r="AH91" i="11"/>
  <c r="AK91" i="11"/>
  <c r="G9" i="2"/>
  <c r="V32" i="1"/>
  <c r="AB32" i="1"/>
  <c r="V34" i="1"/>
  <c r="O79" i="11"/>
  <c r="H8" i="2"/>
  <c r="N9" i="2"/>
  <c r="O9" i="2" s="1"/>
  <c r="AN79" i="11"/>
  <c r="AD67" i="11"/>
  <c r="AL55" i="11"/>
  <c r="AP78" i="11"/>
  <c r="AQ78" i="11" s="1"/>
  <c r="AR78" i="11" s="1"/>
  <c r="AS78" i="11" s="1"/>
  <c r="AT78" i="11" s="1"/>
  <c r="AU78" i="11" s="1"/>
  <c r="AV78" i="11" s="1"/>
  <c r="AW78" i="11" s="1"/>
  <c r="AX78" i="11" s="1"/>
  <c r="AY78" i="11" s="1"/>
  <c r="AZ78" i="11" s="1"/>
  <c r="BA78" i="11" s="1"/>
  <c r="BB78" i="11" s="1"/>
  <c r="BC78" i="11" s="1"/>
  <c r="BD78" i="11" s="1"/>
  <c r="BE78" i="11" s="1"/>
  <c r="BF78" i="11" s="1"/>
  <c r="BG78" i="11" s="1"/>
  <c r="BH78" i="11" s="1"/>
  <c r="BI78" i="11" s="1"/>
  <c r="BJ78" i="11" s="1"/>
  <c r="BK78" i="11" s="1"/>
  <c r="BL78" i="11" s="1"/>
  <c r="BM78" i="11" s="1"/>
  <c r="BN78" i="11" s="1"/>
  <c r="BO78" i="11" s="1"/>
  <c r="BP78" i="11" s="1"/>
  <c r="BQ78" i="11" s="1"/>
  <c r="BR78" i="11" s="1"/>
  <c r="BS78" i="11" s="1"/>
  <c r="BT78" i="11" s="1"/>
  <c r="BU78" i="11" s="1"/>
  <c r="BV78" i="11" s="1"/>
  <c r="BW78" i="11" s="1"/>
  <c r="BX78" i="11" s="1"/>
  <c r="BY78" i="11" s="1"/>
  <c r="BZ78" i="11" s="1"/>
  <c r="AN85" i="11"/>
  <c r="N97" i="11"/>
  <c r="AI97" i="11"/>
  <c r="W103" i="11"/>
  <c r="AP120" i="11"/>
  <c r="AQ120" i="11" s="1"/>
  <c r="AR120" i="11" s="1"/>
  <c r="AS120" i="11" s="1"/>
  <c r="AT120" i="11" s="1"/>
  <c r="AU120" i="11" s="1"/>
  <c r="AV120" i="11" s="1"/>
  <c r="AW120" i="11" s="1"/>
  <c r="AX120" i="11" s="1"/>
  <c r="AY120" i="11" s="1"/>
  <c r="AZ120" i="11" s="1"/>
  <c r="BA120" i="11" s="1"/>
  <c r="BB120" i="11" s="1"/>
  <c r="BC120" i="11" s="1"/>
  <c r="BD120" i="11" s="1"/>
  <c r="BE120" i="11" s="1"/>
  <c r="BF120" i="11" s="1"/>
  <c r="BG120" i="11" s="1"/>
  <c r="BH120" i="11" s="1"/>
  <c r="BI120" i="11" s="1"/>
  <c r="BJ120" i="11" s="1"/>
  <c r="BK120" i="11" s="1"/>
  <c r="BL120" i="11" s="1"/>
  <c r="BM120" i="11" s="1"/>
  <c r="BN120" i="11" s="1"/>
  <c r="BO120" i="11" s="1"/>
  <c r="BP120" i="11" s="1"/>
  <c r="BQ120" i="11" s="1"/>
  <c r="BR120" i="11" s="1"/>
  <c r="BS120" i="11" s="1"/>
  <c r="BT120" i="11" s="1"/>
  <c r="BU120" i="11" s="1"/>
  <c r="BV120" i="11" s="1"/>
  <c r="BW120" i="11" s="1"/>
  <c r="BX120" i="11" s="1"/>
  <c r="BY120" i="11" s="1"/>
  <c r="BZ120" i="11" s="1"/>
  <c r="Z121" i="11"/>
  <c r="R103" i="11"/>
  <c r="AB91" i="11"/>
  <c r="Y91" i="11"/>
  <c r="AP63" i="11"/>
  <c r="AQ63" i="11" s="1"/>
  <c r="AR63" i="11" s="1"/>
  <c r="AS63" i="11" s="1"/>
  <c r="AT63" i="11" s="1"/>
  <c r="AU63" i="11" s="1"/>
  <c r="AV63" i="11" s="1"/>
  <c r="AW63" i="11" s="1"/>
  <c r="AX63" i="11" s="1"/>
  <c r="AY63" i="11" s="1"/>
  <c r="AZ63" i="11" s="1"/>
  <c r="BA63" i="11" s="1"/>
  <c r="BB63" i="11" s="1"/>
  <c r="BC63" i="11" s="1"/>
  <c r="BD63" i="11" s="1"/>
  <c r="BE63" i="11" s="1"/>
  <c r="BF63" i="11" s="1"/>
  <c r="BG63" i="11" s="1"/>
  <c r="BH63" i="11" s="1"/>
  <c r="BI63" i="11" s="1"/>
  <c r="BJ63" i="11" s="1"/>
  <c r="BK63" i="11" s="1"/>
  <c r="BL63" i="11" s="1"/>
  <c r="BM63" i="11" s="1"/>
  <c r="BN63" i="11" s="1"/>
  <c r="BO63" i="11" s="1"/>
  <c r="BP63" i="11" s="1"/>
  <c r="BQ63" i="11" s="1"/>
  <c r="BR63" i="11" s="1"/>
  <c r="BS63" i="11" s="1"/>
  <c r="BT63" i="11" s="1"/>
  <c r="BU63" i="11" s="1"/>
  <c r="BV63" i="11" s="1"/>
  <c r="BW63" i="11" s="1"/>
  <c r="BX63" i="11" s="1"/>
  <c r="BY63" i="11" s="1"/>
  <c r="BZ63" i="11" s="1"/>
  <c r="E55" i="11"/>
  <c r="AL67" i="11"/>
  <c r="J67" i="11"/>
  <c r="AP82" i="11"/>
  <c r="AQ82" i="11" s="1"/>
  <c r="AR82" i="11" s="1"/>
  <c r="AS82" i="11" s="1"/>
  <c r="AT82" i="11" s="1"/>
  <c r="AU82" i="11" s="1"/>
  <c r="AV82" i="11" s="1"/>
  <c r="AW82" i="11" s="1"/>
  <c r="AX82" i="11" s="1"/>
  <c r="AY82" i="11" s="1"/>
  <c r="AZ82" i="11" s="1"/>
  <c r="BA82" i="11" s="1"/>
  <c r="BB82" i="11" s="1"/>
  <c r="BC82" i="11" s="1"/>
  <c r="BD82" i="11" s="1"/>
  <c r="BE82" i="11" s="1"/>
  <c r="BF82" i="11" s="1"/>
  <c r="BG82" i="11" s="1"/>
  <c r="BH82" i="11" s="1"/>
  <c r="BI82" i="11" s="1"/>
  <c r="BJ82" i="11" s="1"/>
  <c r="BK82" i="11" s="1"/>
  <c r="BL82" i="11" s="1"/>
  <c r="BM82" i="11" s="1"/>
  <c r="BN82" i="11" s="1"/>
  <c r="BO82" i="11" s="1"/>
  <c r="BP82" i="11" s="1"/>
  <c r="BQ82" i="11" s="1"/>
  <c r="BR82" i="11" s="1"/>
  <c r="BS82" i="11" s="1"/>
  <c r="BT82" i="11" s="1"/>
  <c r="BU82" i="11" s="1"/>
  <c r="BV82" i="11" s="1"/>
  <c r="BW82" i="11" s="1"/>
  <c r="BX82" i="11" s="1"/>
  <c r="BY82" i="11" s="1"/>
  <c r="BZ82" i="11" s="1"/>
  <c r="O55" i="11"/>
  <c r="AL97" i="11"/>
  <c r="H97" i="11"/>
  <c r="AD109" i="11"/>
  <c r="T109" i="11"/>
  <c r="AN121" i="11"/>
  <c r="AB19" i="1"/>
  <c r="V19" i="1"/>
  <c r="V14" i="1"/>
  <c r="AB14" i="1"/>
  <c r="AP118" i="11"/>
  <c r="AQ118" i="11" s="1"/>
  <c r="AR118" i="11" s="1"/>
  <c r="AS118" i="11" s="1"/>
  <c r="AT118" i="11" s="1"/>
  <c r="AU118" i="11" s="1"/>
  <c r="AV118" i="11" s="1"/>
  <c r="AW118" i="11" s="1"/>
  <c r="AX118" i="11" s="1"/>
  <c r="AY118" i="11" s="1"/>
  <c r="AZ118" i="11" s="1"/>
  <c r="BA118" i="11" s="1"/>
  <c r="BB118" i="11" s="1"/>
  <c r="BC118" i="11" s="1"/>
  <c r="BD118" i="11" s="1"/>
  <c r="BE118" i="11" s="1"/>
  <c r="BF118" i="11" s="1"/>
  <c r="BG118" i="11" s="1"/>
  <c r="BH118" i="11" s="1"/>
  <c r="BI118" i="11" s="1"/>
  <c r="BJ118" i="11" s="1"/>
  <c r="BK118" i="11" s="1"/>
  <c r="BL118" i="11" s="1"/>
  <c r="BM118" i="11" s="1"/>
  <c r="BN118" i="11" s="1"/>
  <c r="BO118" i="11" s="1"/>
  <c r="BP118" i="11" s="1"/>
  <c r="BQ118" i="11" s="1"/>
  <c r="BR118" i="11" s="1"/>
  <c r="BS118" i="11" s="1"/>
  <c r="BT118" i="11" s="1"/>
  <c r="BU118" i="11" s="1"/>
  <c r="BV118" i="11" s="1"/>
  <c r="BW118" i="11" s="1"/>
  <c r="BX118" i="11" s="1"/>
  <c r="BY118" i="11" s="1"/>
  <c r="BZ118" i="11" s="1"/>
  <c r="AC121" i="11"/>
  <c r="I121" i="11"/>
  <c r="F73" i="11"/>
  <c r="AK109" i="11"/>
  <c r="S67" i="11"/>
  <c r="Q85" i="11"/>
  <c r="M85" i="11"/>
  <c r="O121" i="11"/>
  <c r="AA61" i="11"/>
  <c r="AP72" i="11"/>
  <c r="AQ72" i="11" s="1"/>
  <c r="AR72" i="11" s="1"/>
  <c r="AS72" i="11" s="1"/>
  <c r="AT72" i="11" s="1"/>
  <c r="AU72" i="11" s="1"/>
  <c r="AV72" i="11" s="1"/>
  <c r="AW72" i="11" s="1"/>
  <c r="AX72" i="11" s="1"/>
  <c r="AY72" i="11" s="1"/>
  <c r="AZ72" i="11" s="1"/>
  <c r="BA72" i="11" s="1"/>
  <c r="BB72" i="11" s="1"/>
  <c r="BC72" i="11" s="1"/>
  <c r="BD72" i="11" s="1"/>
  <c r="BE72" i="11" s="1"/>
  <c r="BF72" i="11" s="1"/>
  <c r="BG72" i="11" s="1"/>
  <c r="BH72" i="11" s="1"/>
  <c r="BI72" i="11" s="1"/>
  <c r="BJ72" i="11" s="1"/>
  <c r="BK72" i="11" s="1"/>
  <c r="BL72" i="11" s="1"/>
  <c r="BM72" i="11" s="1"/>
  <c r="BN72" i="11" s="1"/>
  <c r="BO72" i="11" s="1"/>
  <c r="BP72" i="11" s="1"/>
  <c r="BQ72" i="11" s="1"/>
  <c r="BR72" i="11" s="1"/>
  <c r="BS72" i="11" s="1"/>
  <c r="BT72" i="11" s="1"/>
  <c r="BU72" i="11" s="1"/>
  <c r="BV72" i="11" s="1"/>
  <c r="BW72" i="11" s="1"/>
  <c r="BX72" i="11" s="1"/>
  <c r="BY72" i="11" s="1"/>
  <c r="BZ72" i="11" s="1"/>
  <c r="S91" i="11"/>
  <c r="H121" i="11"/>
  <c r="E109" i="11"/>
  <c r="AB121" i="11"/>
  <c r="M55" i="11"/>
  <c r="AI55" i="11"/>
  <c r="J103" i="11"/>
  <c r="AB73" i="11"/>
  <c r="X91" i="11"/>
  <c r="P91" i="11"/>
  <c r="M91" i="11"/>
  <c r="AA115" i="11"/>
  <c r="I115" i="11"/>
  <c r="Y85" i="11"/>
  <c r="AG85" i="11"/>
  <c r="Z97" i="11"/>
  <c r="J97" i="11"/>
  <c r="AJ109" i="11"/>
  <c r="X103" i="11"/>
  <c r="AC67" i="11"/>
  <c r="AC61" i="11"/>
  <c r="Z79" i="11"/>
  <c r="K97" i="11"/>
  <c r="F97" i="11"/>
  <c r="AP101" i="11"/>
  <c r="AQ101" i="11" s="1"/>
  <c r="AR101" i="11" s="1"/>
  <c r="AS101" i="11" s="1"/>
  <c r="AT101" i="11" s="1"/>
  <c r="AU101" i="11" s="1"/>
  <c r="AV101" i="11" s="1"/>
  <c r="AW101" i="11" s="1"/>
  <c r="AX101" i="11" s="1"/>
  <c r="AY101" i="11" s="1"/>
  <c r="AZ101" i="11" s="1"/>
  <c r="BA101" i="11" s="1"/>
  <c r="BB101" i="11" s="1"/>
  <c r="BC101" i="11" s="1"/>
  <c r="BD101" i="11" s="1"/>
  <c r="BE101" i="11" s="1"/>
  <c r="BF101" i="11" s="1"/>
  <c r="BG101" i="11" s="1"/>
  <c r="BH101" i="11" s="1"/>
  <c r="BI101" i="11" s="1"/>
  <c r="BJ101" i="11" s="1"/>
  <c r="BK101" i="11" s="1"/>
  <c r="BL101" i="11" s="1"/>
  <c r="BM101" i="11" s="1"/>
  <c r="BN101" i="11" s="1"/>
  <c r="BO101" i="11" s="1"/>
  <c r="BP101" i="11" s="1"/>
  <c r="BQ101" i="11" s="1"/>
  <c r="BR101" i="11" s="1"/>
  <c r="BS101" i="11" s="1"/>
  <c r="BT101" i="11" s="1"/>
  <c r="BU101" i="11" s="1"/>
  <c r="BV101" i="11" s="1"/>
  <c r="BW101" i="11" s="1"/>
  <c r="BX101" i="11" s="1"/>
  <c r="BY101" i="11" s="1"/>
  <c r="BZ101" i="11" s="1"/>
  <c r="AL85" i="11"/>
  <c r="Q97" i="11"/>
  <c r="AA109" i="11"/>
  <c r="AB67" i="11"/>
  <c r="AI109" i="11"/>
  <c r="N115" i="11"/>
  <c r="R97" i="11"/>
  <c r="O85" i="11"/>
  <c r="T91" i="11"/>
  <c r="X67" i="11"/>
  <c r="I67" i="11"/>
  <c r="AP108" i="11"/>
  <c r="AQ108" i="11" s="1"/>
  <c r="AR108" i="11" s="1"/>
  <c r="AS108" i="11" s="1"/>
  <c r="AT108" i="11" s="1"/>
  <c r="AU108" i="11" s="1"/>
  <c r="AV108" i="11" s="1"/>
  <c r="AW108" i="11" s="1"/>
  <c r="AX108" i="11" s="1"/>
  <c r="AY108" i="11" s="1"/>
  <c r="AZ108" i="11" s="1"/>
  <c r="BA108" i="11" s="1"/>
  <c r="BB108" i="11" s="1"/>
  <c r="BC108" i="11" s="1"/>
  <c r="BD108" i="11" s="1"/>
  <c r="BE108" i="11" s="1"/>
  <c r="BF108" i="11" s="1"/>
  <c r="BG108" i="11" s="1"/>
  <c r="BH108" i="11" s="1"/>
  <c r="BI108" i="11" s="1"/>
  <c r="BJ108" i="11" s="1"/>
  <c r="BK108" i="11" s="1"/>
  <c r="BL108" i="11" s="1"/>
  <c r="BM108" i="11" s="1"/>
  <c r="BN108" i="11" s="1"/>
  <c r="BO108" i="11" s="1"/>
  <c r="BP108" i="11" s="1"/>
  <c r="BQ108" i="11" s="1"/>
  <c r="BR108" i="11" s="1"/>
  <c r="BS108" i="11" s="1"/>
  <c r="BT108" i="11" s="1"/>
  <c r="BU108" i="11" s="1"/>
  <c r="BV108" i="11" s="1"/>
  <c r="BW108" i="11" s="1"/>
  <c r="BX108" i="11" s="1"/>
  <c r="BY108" i="11" s="1"/>
  <c r="BZ108" i="11" s="1"/>
  <c r="AP112" i="11"/>
  <c r="AQ112" i="11" s="1"/>
  <c r="AR112" i="11" s="1"/>
  <c r="AS112" i="11" s="1"/>
  <c r="AT112" i="11" s="1"/>
  <c r="AU112" i="11" s="1"/>
  <c r="AV112" i="11" s="1"/>
  <c r="AW112" i="11" s="1"/>
  <c r="AX112" i="11" s="1"/>
  <c r="AY112" i="11" s="1"/>
  <c r="AZ112" i="11" s="1"/>
  <c r="BA112" i="11" s="1"/>
  <c r="BB112" i="11" s="1"/>
  <c r="BC112" i="11" s="1"/>
  <c r="BD112" i="11" s="1"/>
  <c r="BE112" i="11" s="1"/>
  <c r="BF112" i="11" s="1"/>
  <c r="BG112" i="11" s="1"/>
  <c r="BH112" i="11" s="1"/>
  <c r="BI112" i="11" s="1"/>
  <c r="BJ112" i="11" s="1"/>
  <c r="BK112" i="11" s="1"/>
  <c r="BL112" i="11" s="1"/>
  <c r="BM112" i="11" s="1"/>
  <c r="BN112" i="11" s="1"/>
  <c r="BO112" i="11" s="1"/>
  <c r="BP112" i="11" s="1"/>
  <c r="BQ112" i="11" s="1"/>
  <c r="BR112" i="11" s="1"/>
  <c r="BS112" i="11" s="1"/>
  <c r="BT112" i="11" s="1"/>
  <c r="BU112" i="11" s="1"/>
  <c r="BV112" i="11" s="1"/>
  <c r="BW112" i="11" s="1"/>
  <c r="BX112" i="11" s="1"/>
  <c r="BY112" i="11" s="1"/>
  <c r="BZ112" i="11" s="1"/>
  <c r="L121" i="11"/>
  <c r="N103" i="11"/>
  <c r="N61" i="11"/>
  <c r="N85" i="11"/>
  <c r="AD121" i="11"/>
  <c r="AP75" i="11"/>
  <c r="AQ75" i="11" s="1"/>
  <c r="AR75" i="11" s="1"/>
  <c r="AS75" i="11" s="1"/>
  <c r="AT75" i="11" s="1"/>
  <c r="AU75" i="11" s="1"/>
  <c r="AV75" i="11" s="1"/>
  <c r="AW75" i="11" s="1"/>
  <c r="AX75" i="11" s="1"/>
  <c r="AY75" i="11" s="1"/>
  <c r="AZ75" i="11" s="1"/>
  <c r="BA75" i="11" s="1"/>
  <c r="BB75" i="11" s="1"/>
  <c r="BC75" i="11" s="1"/>
  <c r="BD75" i="11" s="1"/>
  <c r="BE75" i="11" s="1"/>
  <c r="BF75" i="11" s="1"/>
  <c r="BG75" i="11" s="1"/>
  <c r="BH75" i="11" s="1"/>
  <c r="BI75" i="11" s="1"/>
  <c r="BJ75" i="11" s="1"/>
  <c r="BK75" i="11" s="1"/>
  <c r="BL75" i="11" s="1"/>
  <c r="BM75" i="11" s="1"/>
  <c r="BN75" i="11" s="1"/>
  <c r="BO75" i="11" s="1"/>
  <c r="BP75" i="11" s="1"/>
  <c r="BQ75" i="11" s="1"/>
  <c r="BR75" i="11" s="1"/>
  <c r="BS75" i="11" s="1"/>
  <c r="BT75" i="11" s="1"/>
  <c r="BU75" i="11" s="1"/>
  <c r="BV75" i="11" s="1"/>
  <c r="BW75" i="11" s="1"/>
  <c r="BX75" i="11" s="1"/>
  <c r="BY75" i="11" s="1"/>
  <c r="BZ75" i="11" s="1"/>
  <c r="W55" i="11"/>
  <c r="N67" i="11"/>
  <c r="AP66" i="11"/>
  <c r="AQ66" i="11" s="1"/>
  <c r="AR66" i="11" s="1"/>
  <c r="AS66" i="11" s="1"/>
  <c r="AT66" i="11" s="1"/>
  <c r="AU66" i="11" s="1"/>
  <c r="AV66" i="11" s="1"/>
  <c r="AW66" i="11" s="1"/>
  <c r="AX66" i="11" s="1"/>
  <c r="AY66" i="11" s="1"/>
  <c r="AZ66" i="11" s="1"/>
  <c r="BA66" i="11" s="1"/>
  <c r="BB66" i="11" s="1"/>
  <c r="BC66" i="11" s="1"/>
  <c r="BD66" i="11" s="1"/>
  <c r="BE66" i="11" s="1"/>
  <c r="BF66" i="11" s="1"/>
  <c r="BG66" i="11" s="1"/>
  <c r="BH66" i="11" s="1"/>
  <c r="BI66" i="11" s="1"/>
  <c r="BJ66" i="11" s="1"/>
  <c r="BK66" i="11" s="1"/>
  <c r="BL66" i="11" s="1"/>
  <c r="BM66" i="11" s="1"/>
  <c r="BN66" i="11" s="1"/>
  <c r="BO66" i="11" s="1"/>
  <c r="BP66" i="11" s="1"/>
  <c r="BQ66" i="11" s="1"/>
  <c r="BR66" i="11" s="1"/>
  <c r="BS66" i="11" s="1"/>
  <c r="BT66" i="11" s="1"/>
  <c r="BU66" i="11" s="1"/>
  <c r="BV66" i="11" s="1"/>
  <c r="BW66" i="11" s="1"/>
  <c r="BX66" i="11" s="1"/>
  <c r="BY66" i="11" s="1"/>
  <c r="BZ66" i="11" s="1"/>
  <c r="U97" i="11"/>
  <c r="AN97" i="11"/>
  <c r="O97" i="11"/>
  <c r="Y73" i="11"/>
  <c r="S73" i="11"/>
  <c r="AH61" i="11"/>
  <c r="Q91" i="11"/>
  <c r="P67" i="11"/>
  <c r="AI85" i="11"/>
  <c r="X97" i="11"/>
  <c r="AN103" i="11"/>
  <c r="AP52" i="11"/>
  <c r="AQ52" i="11" s="1"/>
  <c r="AR52" i="11" s="1"/>
  <c r="AS52" i="11" s="1"/>
  <c r="AT52" i="11" s="1"/>
  <c r="AU52" i="11" s="1"/>
  <c r="AV52" i="11" s="1"/>
  <c r="AW52" i="11" s="1"/>
  <c r="AX52" i="11" s="1"/>
  <c r="AY52" i="11" s="1"/>
  <c r="AZ52" i="11" s="1"/>
  <c r="BA52" i="11" s="1"/>
  <c r="BB52" i="11" s="1"/>
  <c r="BC52" i="11" s="1"/>
  <c r="BD52" i="11" s="1"/>
  <c r="BE52" i="11" s="1"/>
  <c r="BF52" i="11" s="1"/>
  <c r="BG52" i="11" s="1"/>
  <c r="BH52" i="11" s="1"/>
  <c r="BI52" i="11" s="1"/>
  <c r="BJ52" i="11" s="1"/>
  <c r="BK52" i="11" s="1"/>
  <c r="BL52" i="11" s="1"/>
  <c r="BM52" i="11" s="1"/>
  <c r="BN52" i="11" s="1"/>
  <c r="BO52" i="11" s="1"/>
  <c r="BP52" i="11" s="1"/>
  <c r="BQ52" i="11" s="1"/>
  <c r="BR52" i="11" s="1"/>
  <c r="BS52" i="11" s="1"/>
  <c r="BT52" i="11" s="1"/>
  <c r="BU52" i="11" s="1"/>
  <c r="BV52" i="11" s="1"/>
  <c r="BW52" i="11" s="1"/>
  <c r="BX52" i="11" s="1"/>
  <c r="BY52" i="11" s="1"/>
  <c r="BZ52" i="11" s="1"/>
  <c r="V121" i="11"/>
  <c r="S79" i="11"/>
  <c r="E61" i="11"/>
  <c r="AJ73" i="11"/>
  <c r="J73" i="11"/>
  <c r="E91" i="11"/>
  <c r="D91" i="11"/>
  <c r="AM115" i="11"/>
  <c r="G115" i="11"/>
  <c r="Y115" i="11"/>
  <c r="AJ115" i="11"/>
  <c r="AN115" i="11"/>
  <c r="K115" i="11"/>
  <c r="F61" i="11"/>
  <c r="M67" i="11"/>
  <c r="AP46" i="11"/>
  <c r="AQ46" i="11" s="1"/>
  <c r="AR46" i="11" s="1"/>
  <c r="AS46" i="11" s="1"/>
  <c r="AT46" i="11" s="1"/>
  <c r="AU46" i="11" s="1"/>
  <c r="AV46" i="11" s="1"/>
  <c r="AW46" i="11" s="1"/>
  <c r="AX46" i="11" s="1"/>
  <c r="AY46" i="11" s="1"/>
  <c r="AZ46" i="11" s="1"/>
  <c r="BA46" i="11" s="1"/>
  <c r="BB46" i="11" s="1"/>
  <c r="BC46" i="11" s="1"/>
  <c r="BD46" i="11" s="1"/>
  <c r="BE46" i="11" s="1"/>
  <c r="BF46" i="11" s="1"/>
  <c r="BG46" i="11" s="1"/>
  <c r="BH46" i="11" s="1"/>
  <c r="BI46" i="11" s="1"/>
  <c r="BJ46" i="11" s="1"/>
  <c r="BK46" i="11" s="1"/>
  <c r="BL46" i="11" s="1"/>
  <c r="BM46" i="11" s="1"/>
  <c r="BN46" i="11" s="1"/>
  <c r="BO46" i="11" s="1"/>
  <c r="BP46" i="11" s="1"/>
  <c r="BQ46" i="11" s="1"/>
  <c r="BR46" i="11" s="1"/>
  <c r="BS46" i="11" s="1"/>
  <c r="BT46" i="11" s="1"/>
  <c r="BU46" i="11" s="1"/>
  <c r="BV46" i="11" s="1"/>
  <c r="BW46" i="11" s="1"/>
  <c r="BX46" i="11" s="1"/>
  <c r="BY46" i="11" s="1"/>
  <c r="BZ46" i="11" s="1"/>
  <c r="U109" i="11"/>
  <c r="AA85" i="11"/>
  <c r="AE109" i="11"/>
  <c r="AB109" i="11"/>
  <c r="AB103" i="11"/>
  <c r="I61" i="11"/>
  <c r="AH97" i="11"/>
  <c r="T115" i="11"/>
  <c r="AP89" i="11"/>
  <c r="AQ89" i="11" s="1"/>
  <c r="AR89" i="11" s="1"/>
  <c r="AS89" i="11" s="1"/>
  <c r="AT89" i="11" s="1"/>
  <c r="AU89" i="11" s="1"/>
  <c r="AV89" i="11" s="1"/>
  <c r="AW89" i="11" s="1"/>
  <c r="AX89" i="11" s="1"/>
  <c r="AY89" i="11" s="1"/>
  <c r="AZ89" i="11" s="1"/>
  <c r="BA89" i="11" s="1"/>
  <c r="BB89" i="11" s="1"/>
  <c r="BC89" i="11" s="1"/>
  <c r="BD89" i="11" s="1"/>
  <c r="BE89" i="11" s="1"/>
  <c r="BF89" i="11" s="1"/>
  <c r="BG89" i="11" s="1"/>
  <c r="BH89" i="11" s="1"/>
  <c r="BI89" i="11" s="1"/>
  <c r="BJ89" i="11" s="1"/>
  <c r="BK89" i="11" s="1"/>
  <c r="BL89" i="11" s="1"/>
  <c r="BM89" i="11" s="1"/>
  <c r="BN89" i="11" s="1"/>
  <c r="BO89" i="11" s="1"/>
  <c r="BP89" i="11" s="1"/>
  <c r="BQ89" i="11" s="1"/>
  <c r="BR89" i="11" s="1"/>
  <c r="BS89" i="11" s="1"/>
  <c r="BT89" i="11" s="1"/>
  <c r="BU89" i="11" s="1"/>
  <c r="BV89" i="11" s="1"/>
  <c r="BW89" i="11" s="1"/>
  <c r="BX89" i="11" s="1"/>
  <c r="BY89" i="11" s="1"/>
  <c r="BZ89" i="11" s="1"/>
  <c r="AM49" i="11"/>
  <c r="E49" i="11"/>
  <c r="L55" i="11"/>
  <c r="W67" i="11"/>
  <c r="AP64" i="11"/>
  <c r="AQ64" i="11" s="1"/>
  <c r="AR64" i="11" s="1"/>
  <c r="AS64" i="11" s="1"/>
  <c r="AT64" i="11" s="1"/>
  <c r="AU64" i="11" s="1"/>
  <c r="AV64" i="11" s="1"/>
  <c r="AW64" i="11" s="1"/>
  <c r="AX64" i="11" s="1"/>
  <c r="AY64" i="11" s="1"/>
  <c r="AZ64" i="11" s="1"/>
  <c r="BA64" i="11" s="1"/>
  <c r="BB64" i="11" s="1"/>
  <c r="BC64" i="11" s="1"/>
  <c r="BD64" i="11" s="1"/>
  <c r="BE64" i="11" s="1"/>
  <c r="BF64" i="11" s="1"/>
  <c r="BG64" i="11" s="1"/>
  <c r="BH64" i="11" s="1"/>
  <c r="BI64" i="11" s="1"/>
  <c r="BJ64" i="11" s="1"/>
  <c r="BK64" i="11" s="1"/>
  <c r="BL64" i="11" s="1"/>
  <c r="BM64" i="11" s="1"/>
  <c r="BN64" i="11" s="1"/>
  <c r="BO64" i="11" s="1"/>
  <c r="BP64" i="11" s="1"/>
  <c r="BQ64" i="11" s="1"/>
  <c r="BR64" i="11" s="1"/>
  <c r="BS64" i="11" s="1"/>
  <c r="BT64" i="11" s="1"/>
  <c r="BU64" i="11" s="1"/>
  <c r="BV64" i="11" s="1"/>
  <c r="BW64" i="11" s="1"/>
  <c r="BX64" i="11" s="1"/>
  <c r="BY64" i="11" s="1"/>
  <c r="BZ64" i="11" s="1"/>
  <c r="AC109" i="11"/>
  <c r="AM55" i="11"/>
  <c r="AE121" i="11"/>
  <c r="M79" i="11"/>
  <c r="E73" i="11"/>
  <c r="AP65" i="11"/>
  <c r="AQ65" i="11" s="1"/>
  <c r="AR65" i="11" s="1"/>
  <c r="AS65" i="11" s="1"/>
  <c r="AT65" i="11" s="1"/>
  <c r="AU65" i="11" s="1"/>
  <c r="AV65" i="11" s="1"/>
  <c r="AW65" i="11" s="1"/>
  <c r="AX65" i="11" s="1"/>
  <c r="AY65" i="11" s="1"/>
  <c r="AZ65" i="11" s="1"/>
  <c r="BA65" i="11" s="1"/>
  <c r="BB65" i="11" s="1"/>
  <c r="BC65" i="11" s="1"/>
  <c r="BD65" i="11" s="1"/>
  <c r="BE65" i="11" s="1"/>
  <c r="BF65" i="11" s="1"/>
  <c r="BG65" i="11" s="1"/>
  <c r="BH65" i="11" s="1"/>
  <c r="BI65" i="11" s="1"/>
  <c r="BJ65" i="11" s="1"/>
  <c r="BK65" i="11" s="1"/>
  <c r="BL65" i="11" s="1"/>
  <c r="BM65" i="11" s="1"/>
  <c r="BN65" i="11" s="1"/>
  <c r="BO65" i="11" s="1"/>
  <c r="BP65" i="11" s="1"/>
  <c r="BQ65" i="11" s="1"/>
  <c r="BR65" i="11" s="1"/>
  <c r="BS65" i="11" s="1"/>
  <c r="BT65" i="11" s="1"/>
  <c r="BU65" i="11" s="1"/>
  <c r="BV65" i="11" s="1"/>
  <c r="BW65" i="11" s="1"/>
  <c r="BX65" i="11" s="1"/>
  <c r="BY65" i="11" s="1"/>
  <c r="BZ65" i="11" s="1"/>
  <c r="AP53" i="11"/>
  <c r="AQ53" i="11" s="1"/>
  <c r="AR53" i="11" s="1"/>
  <c r="AS53" i="11" s="1"/>
  <c r="AT53" i="11" s="1"/>
  <c r="AU53" i="11" s="1"/>
  <c r="AV53" i="11" s="1"/>
  <c r="AW53" i="11" s="1"/>
  <c r="AX53" i="11" s="1"/>
  <c r="AY53" i="11" s="1"/>
  <c r="AZ53" i="11" s="1"/>
  <c r="BA53" i="11" s="1"/>
  <c r="BB53" i="11" s="1"/>
  <c r="BC53" i="11" s="1"/>
  <c r="BD53" i="11" s="1"/>
  <c r="BE53" i="11" s="1"/>
  <c r="BF53" i="11" s="1"/>
  <c r="BG53" i="11" s="1"/>
  <c r="BH53" i="11" s="1"/>
  <c r="BI53" i="11" s="1"/>
  <c r="BJ53" i="11" s="1"/>
  <c r="BK53" i="11" s="1"/>
  <c r="BL53" i="11" s="1"/>
  <c r="BM53" i="11" s="1"/>
  <c r="BN53" i="11" s="1"/>
  <c r="BO53" i="11" s="1"/>
  <c r="BP53" i="11" s="1"/>
  <c r="BQ53" i="11" s="1"/>
  <c r="BR53" i="11" s="1"/>
  <c r="BS53" i="11" s="1"/>
  <c r="BT53" i="11" s="1"/>
  <c r="BU53" i="11" s="1"/>
  <c r="BV53" i="11" s="1"/>
  <c r="BW53" i="11" s="1"/>
  <c r="BX53" i="11" s="1"/>
  <c r="BY53" i="11" s="1"/>
  <c r="BZ53" i="11" s="1"/>
  <c r="AD61" i="11"/>
  <c r="V73" i="11"/>
  <c r="AK55" i="11"/>
  <c r="AP47" i="11"/>
  <c r="AQ47" i="11" s="1"/>
  <c r="AR47" i="11" s="1"/>
  <c r="AS47" i="11" s="1"/>
  <c r="AT47" i="11" s="1"/>
  <c r="AU47" i="11" s="1"/>
  <c r="AV47" i="11" s="1"/>
  <c r="AW47" i="11" s="1"/>
  <c r="AX47" i="11" s="1"/>
  <c r="AY47" i="11" s="1"/>
  <c r="AZ47" i="11" s="1"/>
  <c r="BA47" i="11" s="1"/>
  <c r="BB47" i="11" s="1"/>
  <c r="BC47" i="11" s="1"/>
  <c r="BD47" i="11" s="1"/>
  <c r="BE47" i="11" s="1"/>
  <c r="BF47" i="11" s="1"/>
  <c r="BG47" i="11" s="1"/>
  <c r="BH47" i="11" s="1"/>
  <c r="BI47" i="11" s="1"/>
  <c r="BJ47" i="11" s="1"/>
  <c r="BK47" i="11" s="1"/>
  <c r="BL47" i="11" s="1"/>
  <c r="BM47" i="11" s="1"/>
  <c r="BN47" i="11" s="1"/>
  <c r="BO47" i="11" s="1"/>
  <c r="BP47" i="11" s="1"/>
  <c r="BQ47" i="11" s="1"/>
  <c r="BR47" i="11" s="1"/>
  <c r="BS47" i="11" s="1"/>
  <c r="BT47" i="11" s="1"/>
  <c r="BU47" i="11" s="1"/>
  <c r="BV47" i="11" s="1"/>
  <c r="BW47" i="11" s="1"/>
  <c r="BX47" i="11" s="1"/>
  <c r="BY47" i="11" s="1"/>
  <c r="BZ47" i="11" s="1"/>
  <c r="L67" i="11"/>
  <c r="AI67" i="11"/>
  <c r="W85" i="11"/>
  <c r="AK85" i="11"/>
  <c r="AJ85" i="11"/>
  <c r="AD85" i="11"/>
  <c r="AD97" i="11"/>
  <c r="AP93" i="11"/>
  <c r="AQ93" i="11" s="1"/>
  <c r="AR93" i="11" s="1"/>
  <c r="AS93" i="11" s="1"/>
  <c r="AT93" i="11" s="1"/>
  <c r="AU93" i="11" s="1"/>
  <c r="AV93" i="11" s="1"/>
  <c r="AW93" i="11" s="1"/>
  <c r="AX93" i="11" s="1"/>
  <c r="AY93" i="11" s="1"/>
  <c r="AZ93" i="11" s="1"/>
  <c r="BA93" i="11" s="1"/>
  <c r="BB93" i="11" s="1"/>
  <c r="BC93" i="11" s="1"/>
  <c r="BD93" i="11" s="1"/>
  <c r="BE93" i="11" s="1"/>
  <c r="BF93" i="11" s="1"/>
  <c r="BG93" i="11" s="1"/>
  <c r="BH93" i="11" s="1"/>
  <c r="BI93" i="11" s="1"/>
  <c r="BJ93" i="11" s="1"/>
  <c r="BK93" i="11" s="1"/>
  <c r="BL93" i="11" s="1"/>
  <c r="BM93" i="11" s="1"/>
  <c r="BN93" i="11" s="1"/>
  <c r="BO93" i="11" s="1"/>
  <c r="BP93" i="11" s="1"/>
  <c r="BQ93" i="11" s="1"/>
  <c r="BR93" i="11" s="1"/>
  <c r="BS93" i="11" s="1"/>
  <c r="BT93" i="11" s="1"/>
  <c r="BU93" i="11" s="1"/>
  <c r="BV93" i="11" s="1"/>
  <c r="BW93" i="11" s="1"/>
  <c r="BX93" i="11" s="1"/>
  <c r="BY93" i="11" s="1"/>
  <c r="BZ93" i="11" s="1"/>
  <c r="E121" i="11"/>
  <c r="AP119" i="11"/>
  <c r="AQ119" i="11" s="1"/>
  <c r="AR119" i="11" s="1"/>
  <c r="AS119" i="11" s="1"/>
  <c r="AT119" i="11" s="1"/>
  <c r="AU119" i="11" s="1"/>
  <c r="AV119" i="11" s="1"/>
  <c r="AW119" i="11" s="1"/>
  <c r="AX119" i="11" s="1"/>
  <c r="AY119" i="11" s="1"/>
  <c r="AZ119" i="11" s="1"/>
  <c r="BA119" i="11" s="1"/>
  <c r="BB119" i="11" s="1"/>
  <c r="BC119" i="11" s="1"/>
  <c r="BD119" i="11" s="1"/>
  <c r="BE119" i="11" s="1"/>
  <c r="BF119" i="11" s="1"/>
  <c r="BG119" i="11" s="1"/>
  <c r="BH119" i="11" s="1"/>
  <c r="BI119" i="11" s="1"/>
  <c r="BJ119" i="11" s="1"/>
  <c r="BK119" i="11" s="1"/>
  <c r="BL119" i="11" s="1"/>
  <c r="BM119" i="11" s="1"/>
  <c r="BN119" i="11" s="1"/>
  <c r="BO119" i="11" s="1"/>
  <c r="BP119" i="11" s="1"/>
  <c r="BQ119" i="11" s="1"/>
  <c r="BR119" i="11" s="1"/>
  <c r="BS119" i="11" s="1"/>
  <c r="BT119" i="11" s="1"/>
  <c r="BU119" i="11" s="1"/>
  <c r="BV119" i="11" s="1"/>
  <c r="BW119" i="11" s="1"/>
  <c r="BX119" i="11" s="1"/>
  <c r="BY119" i="11" s="1"/>
  <c r="BZ119" i="11" s="1"/>
  <c r="S121" i="11"/>
  <c r="AM73" i="11"/>
  <c r="C73" i="11"/>
  <c r="AO73" i="11" s="1"/>
  <c r="AO74" i="11" s="1"/>
  <c r="X73" i="11"/>
  <c r="AI73" i="11"/>
  <c r="AG115" i="11"/>
  <c r="U4" i="2"/>
  <c r="H79" i="11"/>
  <c r="W79" i="11"/>
  <c r="Q79" i="11"/>
  <c r="AJ103" i="11"/>
  <c r="AE91" i="11"/>
  <c r="C67" i="11"/>
  <c r="AO67" i="11" s="1"/>
  <c r="AO68" i="11" s="1"/>
  <c r="L79" i="11"/>
  <c r="AB55" i="11"/>
  <c r="AP48" i="11"/>
  <c r="AQ48" i="11" s="1"/>
  <c r="AR48" i="11" s="1"/>
  <c r="AS48" i="11" s="1"/>
  <c r="AT48" i="11" s="1"/>
  <c r="AU48" i="11" s="1"/>
  <c r="AV48" i="11" s="1"/>
  <c r="AW48" i="11" s="1"/>
  <c r="AX48" i="11" s="1"/>
  <c r="AY48" i="11" s="1"/>
  <c r="AZ48" i="11" s="1"/>
  <c r="BA48" i="11" s="1"/>
  <c r="BB48" i="11" s="1"/>
  <c r="BC48" i="11" s="1"/>
  <c r="BD48" i="11" s="1"/>
  <c r="BE48" i="11" s="1"/>
  <c r="BF48" i="11" s="1"/>
  <c r="BG48" i="11" s="1"/>
  <c r="BH48" i="11" s="1"/>
  <c r="BI48" i="11" s="1"/>
  <c r="BJ48" i="11" s="1"/>
  <c r="BK48" i="11" s="1"/>
  <c r="BL48" i="11" s="1"/>
  <c r="BM48" i="11" s="1"/>
  <c r="BN48" i="11" s="1"/>
  <c r="BO48" i="11" s="1"/>
  <c r="BP48" i="11" s="1"/>
  <c r="BQ48" i="11" s="1"/>
  <c r="BR48" i="11" s="1"/>
  <c r="BS48" i="11" s="1"/>
  <c r="BT48" i="11" s="1"/>
  <c r="BU48" i="11" s="1"/>
  <c r="BV48" i="11" s="1"/>
  <c r="BW48" i="11" s="1"/>
  <c r="BX48" i="11" s="1"/>
  <c r="BY48" i="11" s="1"/>
  <c r="BZ48" i="11" s="1"/>
  <c r="G55" i="11"/>
  <c r="R55" i="11"/>
  <c r="N55" i="11"/>
  <c r="V55" i="11"/>
  <c r="F67" i="11"/>
  <c r="D67" i="11"/>
  <c r="E85" i="11"/>
  <c r="L85" i="11"/>
  <c r="H85" i="11"/>
  <c r="AP84" i="11"/>
  <c r="AQ84" i="11" s="1"/>
  <c r="AR84" i="11" s="1"/>
  <c r="AS84" i="11" s="1"/>
  <c r="AT84" i="11" s="1"/>
  <c r="AU84" i="11" s="1"/>
  <c r="AV84" i="11" s="1"/>
  <c r="AW84" i="11" s="1"/>
  <c r="AX84" i="11" s="1"/>
  <c r="AY84" i="11" s="1"/>
  <c r="AZ84" i="11" s="1"/>
  <c r="BA84" i="11" s="1"/>
  <c r="BB84" i="11" s="1"/>
  <c r="BC84" i="11" s="1"/>
  <c r="BD84" i="11" s="1"/>
  <c r="BE84" i="11" s="1"/>
  <c r="BF84" i="11" s="1"/>
  <c r="BG84" i="11" s="1"/>
  <c r="BH84" i="11" s="1"/>
  <c r="BI84" i="11" s="1"/>
  <c r="BJ84" i="11" s="1"/>
  <c r="BK84" i="11" s="1"/>
  <c r="BL84" i="11" s="1"/>
  <c r="BM84" i="11" s="1"/>
  <c r="BN84" i="11" s="1"/>
  <c r="BO84" i="11" s="1"/>
  <c r="BP84" i="11" s="1"/>
  <c r="BQ84" i="11" s="1"/>
  <c r="BR84" i="11" s="1"/>
  <c r="BS84" i="11" s="1"/>
  <c r="BT84" i="11" s="1"/>
  <c r="BU84" i="11" s="1"/>
  <c r="BV84" i="11" s="1"/>
  <c r="BW84" i="11" s="1"/>
  <c r="BX84" i="11" s="1"/>
  <c r="BY84" i="11" s="1"/>
  <c r="BZ84" i="11" s="1"/>
  <c r="T97" i="11"/>
  <c r="I97" i="11"/>
  <c r="AE97" i="11"/>
  <c r="AB97" i="11"/>
  <c r="Y109" i="11"/>
  <c r="Z109" i="11"/>
  <c r="W109" i="11"/>
  <c r="R109" i="11"/>
  <c r="I109" i="11"/>
  <c r="AG109" i="11"/>
  <c r="AM109" i="11"/>
  <c r="AC79" i="11"/>
  <c r="Q55" i="11"/>
  <c r="AM121" i="11"/>
  <c r="AJ121" i="11"/>
  <c r="Y121" i="11"/>
  <c r="N121" i="11"/>
  <c r="S55" i="11"/>
  <c r="P55" i="11"/>
  <c r="W91" i="11"/>
  <c r="P79" i="11"/>
  <c r="AM79" i="11"/>
  <c r="X79" i="11"/>
  <c r="U103" i="11"/>
  <c r="M103" i="11"/>
  <c r="AM103" i="11"/>
  <c r="AL103" i="11"/>
  <c r="L103" i="11"/>
  <c r="AP102" i="11"/>
  <c r="AQ102" i="11" s="1"/>
  <c r="AR102" i="11" s="1"/>
  <c r="AS102" i="11" s="1"/>
  <c r="AT102" i="11" s="1"/>
  <c r="AU102" i="11" s="1"/>
  <c r="AV102" i="11" s="1"/>
  <c r="AW102" i="11" s="1"/>
  <c r="AX102" i="11" s="1"/>
  <c r="AY102" i="11" s="1"/>
  <c r="AZ102" i="11" s="1"/>
  <c r="BA102" i="11" s="1"/>
  <c r="BB102" i="11" s="1"/>
  <c r="BC102" i="11" s="1"/>
  <c r="BD102" i="11" s="1"/>
  <c r="BE102" i="11" s="1"/>
  <c r="BF102" i="11" s="1"/>
  <c r="BG102" i="11" s="1"/>
  <c r="BH102" i="11" s="1"/>
  <c r="BI102" i="11" s="1"/>
  <c r="BJ102" i="11" s="1"/>
  <c r="BK102" i="11" s="1"/>
  <c r="BL102" i="11" s="1"/>
  <c r="BM102" i="11" s="1"/>
  <c r="BN102" i="11" s="1"/>
  <c r="BO102" i="11" s="1"/>
  <c r="BP102" i="11" s="1"/>
  <c r="BQ102" i="11" s="1"/>
  <c r="BR102" i="11" s="1"/>
  <c r="BS102" i="11" s="1"/>
  <c r="BT102" i="11" s="1"/>
  <c r="BU102" i="11" s="1"/>
  <c r="BV102" i="11" s="1"/>
  <c r="BW102" i="11" s="1"/>
  <c r="BX102" i="11" s="1"/>
  <c r="BY102" i="11" s="1"/>
  <c r="BZ102" i="11" s="1"/>
  <c r="AG79" i="11"/>
  <c r="X55" i="11"/>
  <c r="AP58" i="11"/>
  <c r="AQ58" i="11" s="1"/>
  <c r="AR58" i="11" s="1"/>
  <c r="AS58" i="11" s="1"/>
  <c r="AT58" i="11" s="1"/>
  <c r="AU58" i="11" s="1"/>
  <c r="AV58" i="11" s="1"/>
  <c r="AW58" i="11" s="1"/>
  <c r="AX58" i="11" s="1"/>
  <c r="AY58" i="11" s="1"/>
  <c r="AZ58" i="11" s="1"/>
  <c r="BA58" i="11" s="1"/>
  <c r="BB58" i="11" s="1"/>
  <c r="BC58" i="11" s="1"/>
  <c r="BD58" i="11" s="1"/>
  <c r="BE58" i="11" s="1"/>
  <c r="BF58" i="11" s="1"/>
  <c r="BG58" i="11" s="1"/>
  <c r="BH58" i="11" s="1"/>
  <c r="BI58" i="11" s="1"/>
  <c r="BJ58" i="11" s="1"/>
  <c r="BK58" i="11" s="1"/>
  <c r="BL58" i="11" s="1"/>
  <c r="BM58" i="11" s="1"/>
  <c r="BN58" i="11" s="1"/>
  <c r="BO58" i="11" s="1"/>
  <c r="BP58" i="11" s="1"/>
  <c r="BQ58" i="11" s="1"/>
  <c r="BR58" i="11" s="1"/>
  <c r="BS58" i="11" s="1"/>
  <c r="BT58" i="11" s="1"/>
  <c r="BU58" i="11" s="1"/>
  <c r="BV58" i="11" s="1"/>
  <c r="BW58" i="11" s="1"/>
  <c r="BX58" i="11" s="1"/>
  <c r="BY58" i="11" s="1"/>
  <c r="BZ58" i="11" s="1"/>
  <c r="AK61" i="11"/>
  <c r="L61" i="11"/>
  <c r="W73" i="11"/>
  <c r="N73" i="11"/>
  <c r="P73" i="11"/>
  <c r="AN73" i="11"/>
  <c r="AA91" i="11"/>
  <c r="AJ91" i="11"/>
  <c r="I91" i="11"/>
  <c r="Z115" i="11"/>
  <c r="R115" i="11"/>
  <c r="Q115" i="11"/>
  <c r="F115" i="11"/>
  <c r="D103" i="11"/>
  <c r="AG73" i="11"/>
  <c r="H91" i="11"/>
  <c r="O91" i="11"/>
  <c r="AF55" i="11"/>
  <c r="AF73" i="11"/>
  <c r="K73" i="11"/>
  <c r="AC91" i="11"/>
  <c r="AE103" i="11"/>
  <c r="AO59" i="11"/>
  <c r="AP59" i="11" s="1"/>
  <c r="AQ59" i="11" s="1"/>
  <c r="AR59" i="11" s="1"/>
  <c r="AS59" i="11" s="1"/>
  <c r="AT59" i="11" s="1"/>
  <c r="AU59" i="11" s="1"/>
  <c r="AV59" i="11" s="1"/>
  <c r="AW59" i="11" s="1"/>
  <c r="AX59" i="11" s="1"/>
  <c r="AY59" i="11" s="1"/>
  <c r="AZ59" i="11" s="1"/>
  <c r="BA59" i="11" s="1"/>
  <c r="BB59" i="11" s="1"/>
  <c r="BC59" i="11" s="1"/>
  <c r="BD59" i="11" s="1"/>
  <c r="BE59" i="11" s="1"/>
  <c r="BF59" i="11" s="1"/>
  <c r="BG59" i="11" s="1"/>
  <c r="BH59" i="11" s="1"/>
  <c r="BI59" i="11" s="1"/>
  <c r="BJ59" i="11" s="1"/>
  <c r="BK59" i="11" s="1"/>
  <c r="BL59" i="11" s="1"/>
  <c r="BM59" i="11" s="1"/>
  <c r="BN59" i="11" s="1"/>
  <c r="BO59" i="11" s="1"/>
  <c r="BP59" i="11" s="1"/>
  <c r="BQ59" i="11" s="1"/>
  <c r="BR59" i="11" s="1"/>
  <c r="BS59" i="11" s="1"/>
  <c r="BT59" i="11" s="1"/>
  <c r="BU59" i="11" s="1"/>
  <c r="BV59" i="11" s="1"/>
  <c r="BW59" i="11" s="1"/>
  <c r="BX59" i="11" s="1"/>
  <c r="BY59" i="11" s="1"/>
  <c r="BZ59" i="11" s="1"/>
  <c r="C61" i="11"/>
  <c r="AO61" i="11" s="1"/>
  <c r="AH73" i="11"/>
  <c r="AB85" i="11"/>
  <c r="D109" i="11"/>
  <c r="AP107" i="11"/>
  <c r="AQ107" i="11" s="1"/>
  <c r="AR107" i="11" s="1"/>
  <c r="AS107" i="11" s="1"/>
  <c r="AT107" i="11" s="1"/>
  <c r="AU107" i="11" s="1"/>
  <c r="AV107" i="11" s="1"/>
  <c r="AW107" i="11" s="1"/>
  <c r="AX107" i="11" s="1"/>
  <c r="AY107" i="11" s="1"/>
  <c r="AZ107" i="11" s="1"/>
  <c r="BA107" i="11" s="1"/>
  <c r="BB107" i="11" s="1"/>
  <c r="BC107" i="11" s="1"/>
  <c r="BD107" i="11" s="1"/>
  <c r="BE107" i="11" s="1"/>
  <c r="BF107" i="11" s="1"/>
  <c r="BG107" i="11" s="1"/>
  <c r="BH107" i="11" s="1"/>
  <c r="BI107" i="11" s="1"/>
  <c r="BJ107" i="11" s="1"/>
  <c r="BK107" i="11" s="1"/>
  <c r="BL107" i="11" s="1"/>
  <c r="BM107" i="11" s="1"/>
  <c r="BN107" i="11" s="1"/>
  <c r="BO107" i="11" s="1"/>
  <c r="BP107" i="11" s="1"/>
  <c r="BQ107" i="11" s="1"/>
  <c r="BR107" i="11" s="1"/>
  <c r="BS107" i="11" s="1"/>
  <c r="BT107" i="11" s="1"/>
  <c r="BU107" i="11" s="1"/>
  <c r="BV107" i="11" s="1"/>
  <c r="BW107" i="11" s="1"/>
  <c r="BX107" i="11" s="1"/>
  <c r="BY107" i="11" s="1"/>
  <c r="BZ107" i="11" s="1"/>
  <c r="E67" i="11"/>
  <c r="AK103" i="11"/>
  <c r="G121" i="11"/>
  <c r="M49" i="11"/>
  <c r="AR60" i="11"/>
  <c r="AS60" i="11" s="1"/>
  <c r="AT60" i="11" s="1"/>
  <c r="AU60" i="11" s="1"/>
  <c r="AV60" i="11" s="1"/>
  <c r="AW60" i="11" s="1"/>
  <c r="AX60" i="11" s="1"/>
  <c r="AY60" i="11" s="1"/>
  <c r="AZ60" i="11" s="1"/>
  <c r="BA60" i="11" s="1"/>
  <c r="BB60" i="11" s="1"/>
  <c r="BC60" i="11" s="1"/>
  <c r="BD60" i="11" s="1"/>
  <c r="BE60" i="11" s="1"/>
  <c r="BF60" i="11" s="1"/>
  <c r="BG60" i="11" s="1"/>
  <c r="BH60" i="11" s="1"/>
  <c r="BI60" i="11" s="1"/>
  <c r="BJ60" i="11" s="1"/>
  <c r="BK60" i="11" s="1"/>
  <c r="BL60" i="11" s="1"/>
  <c r="BM60" i="11" s="1"/>
  <c r="BN60" i="11" s="1"/>
  <c r="BO60" i="11" s="1"/>
  <c r="BP60" i="11" s="1"/>
  <c r="BQ60" i="11" s="1"/>
  <c r="BR60" i="11" s="1"/>
  <c r="BS60" i="11" s="1"/>
  <c r="BT60" i="11" s="1"/>
  <c r="BU60" i="11" s="1"/>
  <c r="BV60" i="11" s="1"/>
  <c r="BW60" i="11" s="1"/>
  <c r="BX60" i="11" s="1"/>
  <c r="BY60" i="11" s="1"/>
  <c r="BZ60" i="11" s="1"/>
  <c r="C79" i="11"/>
  <c r="AO79" i="11" s="1"/>
  <c r="AO80" i="11" s="1"/>
  <c r="AT111" i="11"/>
  <c r="AU111" i="11" s="1"/>
  <c r="AV111" i="11" s="1"/>
  <c r="AW111" i="11" s="1"/>
  <c r="AX111" i="11" s="1"/>
  <c r="AY111" i="11" s="1"/>
  <c r="AZ111" i="11" s="1"/>
  <c r="BA111" i="11" s="1"/>
  <c r="BB111" i="11" s="1"/>
  <c r="BC111" i="11" s="1"/>
  <c r="BD111" i="11" s="1"/>
  <c r="BE111" i="11" s="1"/>
  <c r="BF111" i="11" s="1"/>
  <c r="BG111" i="11" s="1"/>
  <c r="BH111" i="11" s="1"/>
  <c r="BI111" i="11" s="1"/>
  <c r="BJ111" i="11" s="1"/>
  <c r="BK111" i="11" s="1"/>
  <c r="BL111" i="11" s="1"/>
  <c r="BM111" i="11" s="1"/>
  <c r="BN111" i="11" s="1"/>
  <c r="BO111" i="11" s="1"/>
  <c r="BP111" i="11" s="1"/>
  <c r="BQ111" i="11" s="1"/>
  <c r="BR111" i="11" s="1"/>
  <c r="BS111" i="11" s="1"/>
  <c r="BT111" i="11" s="1"/>
  <c r="BU111" i="11" s="1"/>
  <c r="BV111" i="11" s="1"/>
  <c r="BW111" i="11" s="1"/>
  <c r="BX111" i="11" s="1"/>
  <c r="BY111" i="11" s="1"/>
  <c r="BZ111" i="11" s="1"/>
  <c r="AQ54" i="11"/>
  <c r="AR54" i="11" s="1"/>
  <c r="AS54" i="11" s="1"/>
  <c r="AT54" i="11" s="1"/>
  <c r="AU54" i="11" s="1"/>
  <c r="AV54" i="11" s="1"/>
  <c r="AW54" i="11" s="1"/>
  <c r="AX54" i="11" s="1"/>
  <c r="AY54" i="11" s="1"/>
  <c r="AZ54" i="11" s="1"/>
  <c r="BA54" i="11" s="1"/>
  <c r="BB54" i="11" s="1"/>
  <c r="BC54" i="11" s="1"/>
  <c r="BD54" i="11" s="1"/>
  <c r="BE54" i="11" s="1"/>
  <c r="BF54" i="11" s="1"/>
  <c r="BG54" i="11" s="1"/>
  <c r="BH54" i="11" s="1"/>
  <c r="BI54" i="11" s="1"/>
  <c r="BJ54" i="11" s="1"/>
  <c r="BK54" i="11" s="1"/>
  <c r="BL54" i="11" s="1"/>
  <c r="BM54" i="11" s="1"/>
  <c r="BN54" i="11" s="1"/>
  <c r="BO54" i="11" s="1"/>
  <c r="BP54" i="11" s="1"/>
  <c r="BQ54" i="11" s="1"/>
  <c r="BR54" i="11" s="1"/>
  <c r="BS54" i="11" s="1"/>
  <c r="BT54" i="11" s="1"/>
  <c r="BU54" i="11" s="1"/>
  <c r="BV54" i="11" s="1"/>
  <c r="BW54" i="11" s="1"/>
  <c r="BX54" i="11" s="1"/>
  <c r="BY54" i="11" s="1"/>
  <c r="BZ54" i="11" s="1"/>
  <c r="V115" i="11"/>
  <c r="V103" i="11"/>
  <c r="Q103" i="11"/>
  <c r="Y55" i="11"/>
  <c r="AD55" i="11"/>
  <c r="G103" i="11"/>
  <c r="T79" i="11"/>
  <c r="AC55" i="11"/>
  <c r="AG55" i="11"/>
  <c r="AK67" i="11"/>
  <c r="AC85" i="11"/>
  <c r="AP83" i="11"/>
  <c r="AQ83" i="11" s="1"/>
  <c r="AR83" i="11" s="1"/>
  <c r="AS83" i="11" s="1"/>
  <c r="AT83" i="11" s="1"/>
  <c r="AU83" i="11" s="1"/>
  <c r="AV83" i="11" s="1"/>
  <c r="AW83" i="11" s="1"/>
  <c r="AX83" i="11" s="1"/>
  <c r="AY83" i="11" s="1"/>
  <c r="AZ83" i="11" s="1"/>
  <c r="BA83" i="11" s="1"/>
  <c r="BB83" i="11" s="1"/>
  <c r="BC83" i="11" s="1"/>
  <c r="BD83" i="11" s="1"/>
  <c r="BE83" i="11" s="1"/>
  <c r="BF83" i="11" s="1"/>
  <c r="BG83" i="11" s="1"/>
  <c r="BH83" i="11" s="1"/>
  <c r="BI83" i="11" s="1"/>
  <c r="BJ83" i="11" s="1"/>
  <c r="BK83" i="11" s="1"/>
  <c r="BL83" i="11" s="1"/>
  <c r="BM83" i="11" s="1"/>
  <c r="BN83" i="11" s="1"/>
  <c r="BO83" i="11" s="1"/>
  <c r="BP83" i="11" s="1"/>
  <c r="BQ83" i="11" s="1"/>
  <c r="BR83" i="11" s="1"/>
  <c r="BS83" i="11" s="1"/>
  <c r="BT83" i="11" s="1"/>
  <c r="BU83" i="11" s="1"/>
  <c r="BV83" i="11" s="1"/>
  <c r="BW83" i="11" s="1"/>
  <c r="BX83" i="11" s="1"/>
  <c r="BY83" i="11" s="1"/>
  <c r="BZ83" i="11" s="1"/>
  <c r="V97" i="11"/>
  <c r="W97" i="11"/>
  <c r="AK97" i="11"/>
  <c r="AP96" i="11"/>
  <c r="AQ96" i="11" s="1"/>
  <c r="AR96" i="11" s="1"/>
  <c r="AS96" i="11" s="1"/>
  <c r="AT96" i="11" s="1"/>
  <c r="AU96" i="11" s="1"/>
  <c r="AV96" i="11" s="1"/>
  <c r="AW96" i="11" s="1"/>
  <c r="AX96" i="11" s="1"/>
  <c r="AY96" i="11" s="1"/>
  <c r="AZ96" i="11" s="1"/>
  <c r="BA96" i="11" s="1"/>
  <c r="BB96" i="11" s="1"/>
  <c r="BC96" i="11" s="1"/>
  <c r="BD96" i="11" s="1"/>
  <c r="BE96" i="11" s="1"/>
  <c r="BF96" i="11" s="1"/>
  <c r="BG96" i="11" s="1"/>
  <c r="BH96" i="11" s="1"/>
  <c r="BI96" i="11" s="1"/>
  <c r="BJ96" i="11" s="1"/>
  <c r="BK96" i="11" s="1"/>
  <c r="BL96" i="11" s="1"/>
  <c r="BM96" i="11" s="1"/>
  <c r="BN96" i="11" s="1"/>
  <c r="BO96" i="11" s="1"/>
  <c r="BP96" i="11" s="1"/>
  <c r="BQ96" i="11" s="1"/>
  <c r="BR96" i="11" s="1"/>
  <c r="BS96" i="11" s="1"/>
  <c r="BT96" i="11" s="1"/>
  <c r="BU96" i="11" s="1"/>
  <c r="BV96" i="11" s="1"/>
  <c r="BW96" i="11" s="1"/>
  <c r="BX96" i="11" s="1"/>
  <c r="BY96" i="11" s="1"/>
  <c r="BZ96" i="11" s="1"/>
  <c r="AJ97" i="11"/>
  <c r="AA97" i="11"/>
  <c r="AP106" i="11"/>
  <c r="AQ106" i="11" s="1"/>
  <c r="AR106" i="11" s="1"/>
  <c r="AS106" i="11" s="1"/>
  <c r="AT106" i="11" s="1"/>
  <c r="AU106" i="11" s="1"/>
  <c r="AV106" i="11" s="1"/>
  <c r="AW106" i="11" s="1"/>
  <c r="AX106" i="11" s="1"/>
  <c r="AY106" i="11" s="1"/>
  <c r="AZ106" i="11" s="1"/>
  <c r="BA106" i="11" s="1"/>
  <c r="BB106" i="11" s="1"/>
  <c r="BC106" i="11" s="1"/>
  <c r="BD106" i="11" s="1"/>
  <c r="BE106" i="11" s="1"/>
  <c r="BF106" i="11" s="1"/>
  <c r="BG106" i="11" s="1"/>
  <c r="BH106" i="11" s="1"/>
  <c r="BI106" i="11" s="1"/>
  <c r="BJ106" i="11" s="1"/>
  <c r="BK106" i="11" s="1"/>
  <c r="BL106" i="11" s="1"/>
  <c r="BM106" i="11" s="1"/>
  <c r="BN106" i="11" s="1"/>
  <c r="BO106" i="11" s="1"/>
  <c r="BP106" i="11" s="1"/>
  <c r="BQ106" i="11" s="1"/>
  <c r="BR106" i="11" s="1"/>
  <c r="BS106" i="11" s="1"/>
  <c r="BT106" i="11" s="1"/>
  <c r="BU106" i="11" s="1"/>
  <c r="BV106" i="11" s="1"/>
  <c r="BW106" i="11" s="1"/>
  <c r="BX106" i="11" s="1"/>
  <c r="BY106" i="11" s="1"/>
  <c r="BZ106" i="11" s="1"/>
  <c r="C109" i="11"/>
  <c r="AO109" i="11" s="1"/>
  <c r="O109" i="11"/>
  <c r="J109" i="11"/>
  <c r="AB79" i="11"/>
  <c r="AK121" i="11"/>
  <c r="T121" i="11"/>
  <c r="U121" i="11"/>
  <c r="AH121" i="11"/>
  <c r="R121" i="11"/>
  <c r="F79" i="11"/>
  <c r="AP99" i="11"/>
  <c r="AQ99" i="11" s="1"/>
  <c r="AR99" i="11" s="1"/>
  <c r="AS99" i="11" s="1"/>
  <c r="AT99" i="11" s="1"/>
  <c r="AU99" i="11" s="1"/>
  <c r="AV99" i="11" s="1"/>
  <c r="AW99" i="11" s="1"/>
  <c r="AX99" i="11" s="1"/>
  <c r="AY99" i="11" s="1"/>
  <c r="AZ99" i="11" s="1"/>
  <c r="BA99" i="11" s="1"/>
  <c r="BB99" i="11" s="1"/>
  <c r="BC99" i="11" s="1"/>
  <c r="BD99" i="11" s="1"/>
  <c r="BE99" i="11" s="1"/>
  <c r="BF99" i="11" s="1"/>
  <c r="BG99" i="11" s="1"/>
  <c r="BH99" i="11" s="1"/>
  <c r="BI99" i="11" s="1"/>
  <c r="BJ99" i="11" s="1"/>
  <c r="BK99" i="11" s="1"/>
  <c r="BL99" i="11" s="1"/>
  <c r="BM99" i="11" s="1"/>
  <c r="BN99" i="11" s="1"/>
  <c r="BO99" i="11" s="1"/>
  <c r="BP99" i="11" s="1"/>
  <c r="BQ99" i="11" s="1"/>
  <c r="BR99" i="11" s="1"/>
  <c r="BS99" i="11" s="1"/>
  <c r="BT99" i="11" s="1"/>
  <c r="BU99" i="11" s="1"/>
  <c r="BV99" i="11" s="1"/>
  <c r="BW99" i="11" s="1"/>
  <c r="BX99" i="11" s="1"/>
  <c r="BY99" i="11" s="1"/>
  <c r="BZ99" i="11" s="1"/>
  <c r="H103" i="11"/>
  <c r="AD115" i="11"/>
  <c r="K61" i="11"/>
  <c r="AP57" i="11"/>
  <c r="AQ57" i="11" s="1"/>
  <c r="AR57" i="11" s="1"/>
  <c r="AS57" i="11" s="1"/>
  <c r="AT57" i="11" s="1"/>
  <c r="AU57" i="11" s="1"/>
  <c r="AV57" i="11" s="1"/>
  <c r="AW57" i="11" s="1"/>
  <c r="AX57" i="11" s="1"/>
  <c r="AY57" i="11" s="1"/>
  <c r="AZ57" i="11" s="1"/>
  <c r="BA57" i="11" s="1"/>
  <c r="BB57" i="11" s="1"/>
  <c r="BC57" i="11" s="1"/>
  <c r="BD57" i="11" s="1"/>
  <c r="BE57" i="11" s="1"/>
  <c r="BF57" i="11" s="1"/>
  <c r="BG57" i="11" s="1"/>
  <c r="BH57" i="11" s="1"/>
  <c r="BI57" i="11" s="1"/>
  <c r="BJ57" i="11" s="1"/>
  <c r="BK57" i="11" s="1"/>
  <c r="BL57" i="11" s="1"/>
  <c r="BM57" i="11" s="1"/>
  <c r="BN57" i="11" s="1"/>
  <c r="BO57" i="11" s="1"/>
  <c r="BP57" i="11" s="1"/>
  <c r="BQ57" i="11" s="1"/>
  <c r="BR57" i="11" s="1"/>
  <c r="BS57" i="11" s="1"/>
  <c r="BT57" i="11" s="1"/>
  <c r="BU57" i="11" s="1"/>
  <c r="BV57" i="11" s="1"/>
  <c r="BW57" i="11" s="1"/>
  <c r="BX57" i="11" s="1"/>
  <c r="BY57" i="11" s="1"/>
  <c r="BZ57" i="11" s="1"/>
  <c r="R61" i="11"/>
  <c r="L73" i="11"/>
  <c r="H73" i="11"/>
  <c r="N91" i="11"/>
  <c r="AL115" i="11"/>
  <c r="K55" i="11"/>
  <c r="AJ55" i="11"/>
  <c r="R67" i="11"/>
  <c r="AM67" i="11"/>
  <c r="V85" i="11"/>
  <c r="F109" i="11"/>
  <c r="K121" i="11"/>
  <c r="T73" i="11"/>
  <c r="AC115" i="11"/>
  <c r="S85" i="11"/>
  <c r="W49" i="11"/>
  <c r="AE85" i="11"/>
  <c r="E97" i="11"/>
  <c r="AG97" i="11"/>
  <c r="L109" i="11"/>
  <c r="W121" i="11"/>
  <c r="K103" i="11"/>
  <c r="V67" i="11"/>
  <c r="G67" i="11"/>
  <c r="H67" i="11"/>
  <c r="AA67" i="11"/>
  <c r="T85" i="11"/>
  <c r="D97" i="11"/>
  <c r="T67" i="11"/>
  <c r="U85" i="11"/>
  <c r="X85" i="11"/>
  <c r="AH85" i="11"/>
  <c r="M97" i="11"/>
  <c r="AF97" i="11"/>
  <c r="S97" i="11"/>
  <c r="P97" i="11"/>
  <c r="AF109" i="11"/>
  <c r="P109" i="11"/>
  <c r="AE61" i="11"/>
  <c r="W61" i="11"/>
  <c r="AI61" i="11"/>
  <c r="U61" i="11"/>
  <c r="AF115" i="11"/>
  <c r="Q67" i="11"/>
  <c r="K85" i="11"/>
  <c r="P85" i="11"/>
  <c r="AL121" i="11"/>
  <c r="M61" i="11"/>
  <c r="O61" i="11"/>
  <c r="AN55" i="11"/>
  <c r="H55" i="11"/>
  <c r="Z67" i="11"/>
  <c r="O67" i="11"/>
  <c r="J85" i="11"/>
  <c r="L97" i="11"/>
  <c r="AL109" i="11"/>
  <c r="Q109" i="11"/>
  <c r="H109" i="11"/>
  <c r="M109" i="11"/>
  <c r="E103" i="11"/>
  <c r="AH55" i="11"/>
  <c r="P121" i="11"/>
  <c r="Q121" i="11"/>
  <c r="J121" i="11"/>
  <c r="M121" i="11"/>
  <c r="AH103" i="11"/>
  <c r="AG103" i="11"/>
  <c r="AP77" i="11"/>
  <c r="AQ77" i="11" s="1"/>
  <c r="AR77" i="11" s="1"/>
  <c r="AS77" i="11" s="1"/>
  <c r="AT77" i="11" s="1"/>
  <c r="AU77" i="11" s="1"/>
  <c r="AV77" i="11" s="1"/>
  <c r="AW77" i="11" s="1"/>
  <c r="AX77" i="11" s="1"/>
  <c r="AY77" i="11" s="1"/>
  <c r="AZ77" i="11" s="1"/>
  <c r="BA77" i="11" s="1"/>
  <c r="BB77" i="11" s="1"/>
  <c r="BC77" i="11" s="1"/>
  <c r="BD77" i="11" s="1"/>
  <c r="BE77" i="11" s="1"/>
  <c r="BF77" i="11" s="1"/>
  <c r="BG77" i="11" s="1"/>
  <c r="BH77" i="11" s="1"/>
  <c r="BI77" i="11" s="1"/>
  <c r="BJ77" i="11" s="1"/>
  <c r="BK77" i="11" s="1"/>
  <c r="BL77" i="11" s="1"/>
  <c r="BM77" i="11" s="1"/>
  <c r="BN77" i="11" s="1"/>
  <c r="BO77" i="11" s="1"/>
  <c r="BP77" i="11" s="1"/>
  <c r="BQ77" i="11" s="1"/>
  <c r="BR77" i="11" s="1"/>
  <c r="BS77" i="11" s="1"/>
  <c r="BT77" i="11" s="1"/>
  <c r="BU77" i="11" s="1"/>
  <c r="BV77" i="11" s="1"/>
  <c r="BW77" i="11" s="1"/>
  <c r="BX77" i="11" s="1"/>
  <c r="BY77" i="11" s="1"/>
  <c r="BZ77" i="11" s="1"/>
  <c r="J79" i="11"/>
  <c r="E79" i="11"/>
  <c r="U79" i="11"/>
  <c r="AL79" i="11"/>
  <c r="T103" i="11"/>
  <c r="AC103" i="11"/>
  <c r="AI103" i="11"/>
  <c r="G79" i="11"/>
  <c r="AD79" i="11"/>
  <c r="T55" i="11"/>
  <c r="U55" i="11"/>
  <c r="AG61" i="11"/>
  <c r="Y61" i="11"/>
  <c r="T61" i="11"/>
  <c r="S61" i="11"/>
  <c r="Z61" i="11"/>
  <c r="AJ61" i="11"/>
  <c r="X61" i="11"/>
  <c r="J61" i="11"/>
  <c r="AL61" i="11"/>
  <c r="AB61" i="11"/>
  <c r="P61" i="11"/>
  <c r="AD73" i="11"/>
  <c r="U73" i="11"/>
  <c r="AL73" i="11"/>
  <c r="AP71" i="11"/>
  <c r="AQ71" i="11" s="1"/>
  <c r="AR71" i="11" s="1"/>
  <c r="AS71" i="11" s="1"/>
  <c r="AT71" i="11" s="1"/>
  <c r="AU71" i="11" s="1"/>
  <c r="AV71" i="11" s="1"/>
  <c r="AW71" i="11" s="1"/>
  <c r="AX71" i="11" s="1"/>
  <c r="AY71" i="11" s="1"/>
  <c r="AZ71" i="11" s="1"/>
  <c r="BA71" i="11" s="1"/>
  <c r="BB71" i="11" s="1"/>
  <c r="BC71" i="11" s="1"/>
  <c r="BD71" i="11" s="1"/>
  <c r="BE71" i="11" s="1"/>
  <c r="BF71" i="11" s="1"/>
  <c r="BG71" i="11" s="1"/>
  <c r="BH71" i="11" s="1"/>
  <c r="BI71" i="11" s="1"/>
  <c r="BJ71" i="11" s="1"/>
  <c r="BK71" i="11" s="1"/>
  <c r="BL71" i="11" s="1"/>
  <c r="BM71" i="11" s="1"/>
  <c r="BN71" i="11" s="1"/>
  <c r="BO71" i="11" s="1"/>
  <c r="BP71" i="11" s="1"/>
  <c r="BQ71" i="11" s="1"/>
  <c r="BR71" i="11" s="1"/>
  <c r="BS71" i="11" s="1"/>
  <c r="BT71" i="11" s="1"/>
  <c r="BU71" i="11" s="1"/>
  <c r="BV71" i="11" s="1"/>
  <c r="BW71" i="11" s="1"/>
  <c r="BX71" i="11" s="1"/>
  <c r="BY71" i="11" s="1"/>
  <c r="BZ71" i="11" s="1"/>
  <c r="Q73" i="11"/>
  <c r="R73" i="11"/>
  <c r="J91" i="11"/>
  <c r="K91" i="11"/>
  <c r="AD91" i="11"/>
  <c r="V91" i="11"/>
  <c r="AP90" i="11"/>
  <c r="AQ90" i="11" s="1"/>
  <c r="AR90" i="11" s="1"/>
  <c r="AS90" i="11" s="1"/>
  <c r="AT90" i="11" s="1"/>
  <c r="AU90" i="11" s="1"/>
  <c r="AV90" i="11" s="1"/>
  <c r="AW90" i="11" s="1"/>
  <c r="AX90" i="11" s="1"/>
  <c r="AY90" i="11" s="1"/>
  <c r="AZ90" i="11" s="1"/>
  <c r="BA90" i="11" s="1"/>
  <c r="BB90" i="11" s="1"/>
  <c r="BC90" i="11" s="1"/>
  <c r="BD90" i="11" s="1"/>
  <c r="BE90" i="11" s="1"/>
  <c r="BF90" i="11" s="1"/>
  <c r="BG90" i="11" s="1"/>
  <c r="BH90" i="11" s="1"/>
  <c r="BI90" i="11" s="1"/>
  <c r="BJ90" i="11" s="1"/>
  <c r="BK90" i="11" s="1"/>
  <c r="BL90" i="11" s="1"/>
  <c r="BM90" i="11" s="1"/>
  <c r="BN90" i="11" s="1"/>
  <c r="BO90" i="11" s="1"/>
  <c r="BP90" i="11" s="1"/>
  <c r="BQ90" i="11" s="1"/>
  <c r="BR90" i="11" s="1"/>
  <c r="BS90" i="11" s="1"/>
  <c r="BT90" i="11" s="1"/>
  <c r="BU90" i="11" s="1"/>
  <c r="BV90" i="11" s="1"/>
  <c r="BW90" i="11" s="1"/>
  <c r="BX90" i="11" s="1"/>
  <c r="BY90" i="11" s="1"/>
  <c r="BZ90" i="11" s="1"/>
  <c r="AF91" i="11"/>
  <c r="AI91" i="11"/>
  <c r="AM91" i="11"/>
  <c r="F91" i="11"/>
  <c r="AP88" i="11"/>
  <c r="AQ88" i="11" s="1"/>
  <c r="AR88" i="11" s="1"/>
  <c r="AS88" i="11" s="1"/>
  <c r="AT88" i="11" s="1"/>
  <c r="AU88" i="11" s="1"/>
  <c r="AV88" i="11" s="1"/>
  <c r="AW88" i="11" s="1"/>
  <c r="AX88" i="11" s="1"/>
  <c r="AY88" i="11" s="1"/>
  <c r="AZ88" i="11" s="1"/>
  <c r="BA88" i="11" s="1"/>
  <c r="BB88" i="11" s="1"/>
  <c r="BC88" i="11" s="1"/>
  <c r="BD88" i="11" s="1"/>
  <c r="BE88" i="11" s="1"/>
  <c r="BF88" i="11" s="1"/>
  <c r="BG88" i="11" s="1"/>
  <c r="BH88" i="11" s="1"/>
  <c r="BI88" i="11" s="1"/>
  <c r="BJ88" i="11" s="1"/>
  <c r="BK88" i="11" s="1"/>
  <c r="BL88" i="11" s="1"/>
  <c r="BM88" i="11" s="1"/>
  <c r="BN88" i="11" s="1"/>
  <c r="BO88" i="11" s="1"/>
  <c r="BP88" i="11" s="1"/>
  <c r="BQ88" i="11" s="1"/>
  <c r="BR88" i="11" s="1"/>
  <c r="BS88" i="11" s="1"/>
  <c r="BT88" i="11" s="1"/>
  <c r="BU88" i="11" s="1"/>
  <c r="BV88" i="11" s="1"/>
  <c r="BW88" i="11" s="1"/>
  <c r="BX88" i="11" s="1"/>
  <c r="BY88" i="11" s="1"/>
  <c r="BZ88" i="11" s="1"/>
  <c r="Z91" i="11"/>
  <c r="AG91" i="11"/>
  <c r="G91" i="11"/>
  <c r="AI115" i="11"/>
  <c r="X115" i="11"/>
  <c r="AP113" i="11"/>
  <c r="AQ113" i="11" s="1"/>
  <c r="AR113" i="11" s="1"/>
  <c r="AS113" i="11" s="1"/>
  <c r="AT113" i="11" s="1"/>
  <c r="AU113" i="11" s="1"/>
  <c r="AV113" i="11" s="1"/>
  <c r="AW113" i="11" s="1"/>
  <c r="AX113" i="11" s="1"/>
  <c r="AY113" i="11" s="1"/>
  <c r="AZ113" i="11" s="1"/>
  <c r="BA113" i="11" s="1"/>
  <c r="BB113" i="11" s="1"/>
  <c r="BC113" i="11" s="1"/>
  <c r="BD113" i="11" s="1"/>
  <c r="BE113" i="11" s="1"/>
  <c r="BF113" i="11" s="1"/>
  <c r="BG113" i="11" s="1"/>
  <c r="BH113" i="11" s="1"/>
  <c r="BI113" i="11" s="1"/>
  <c r="BJ113" i="11" s="1"/>
  <c r="BK113" i="11" s="1"/>
  <c r="BL113" i="11" s="1"/>
  <c r="BM113" i="11" s="1"/>
  <c r="BN113" i="11" s="1"/>
  <c r="BO113" i="11" s="1"/>
  <c r="BP113" i="11" s="1"/>
  <c r="BQ113" i="11" s="1"/>
  <c r="BR113" i="11" s="1"/>
  <c r="BS113" i="11" s="1"/>
  <c r="BT113" i="11" s="1"/>
  <c r="BU113" i="11" s="1"/>
  <c r="BV113" i="11" s="1"/>
  <c r="BW113" i="11" s="1"/>
  <c r="BX113" i="11" s="1"/>
  <c r="BY113" i="11" s="1"/>
  <c r="BZ113" i="11" s="1"/>
  <c r="H115" i="11"/>
  <c r="J115" i="11"/>
  <c r="S115" i="11"/>
  <c r="M115" i="11"/>
  <c r="D115" i="11"/>
  <c r="L115" i="11"/>
  <c r="AE55" i="11"/>
  <c r="F55" i="11"/>
  <c r="F85" i="11"/>
  <c r="D79" i="11"/>
  <c r="C103" i="11"/>
  <c r="AO103" i="11" s="1"/>
  <c r="AO104" i="11" s="1"/>
  <c r="C115" i="11"/>
  <c r="AO115" i="11" s="1"/>
  <c r="AO116" i="11" s="1"/>
  <c r="G109" i="11"/>
  <c r="AP24" i="11"/>
  <c r="AQ24" i="11" s="1"/>
  <c r="AR24" i="11" s="1"/>
  <c r="AS24" i="11" s="1"/>
  <c r="AT24" i="11" s="1"/>
  <c r="AU24" i="11" s="1"/>
  <c r="AV24" i="11" s="1"/>
  <c r="AW24" i="11" s="1"/>
  <c r="AX24" i="11" s="1"/>
  <c r="AY24" i="11" s="1"/>
  <c r="AZ24" i="11" s="1"/>
  <c r="BA24" i="11" s="1"/>
  <c r="BB24" i="11" s="1"/>
  <c r="BC24" i="11" s="1"/>
  <c r="BD24" i="11" s="1"/>
  <c r="BE24" i="11" s="1"/>
  <c r="BF24" i="11" s="1"/>
  <c r="BG24" i="11" s="1"/>
  <c r="BH24" i="11" s="1"/>
  <c r="BI24" i="11" s="1"/>
  <c r="BJ24" i="11" s="1"/>
  <c r="BK24" i="11" s="1"/>
  <c r="BL24" i="11" s="1"/>
  <c r="BM24" i="11" s="1"/>
  <c r="BN24" i="11" s="1"/>
  <c r="BO24" i="11" s="1"/>
  <c r="BP24" i="11" s="1"/>
  <c r="BQ24" i="11" s="1"/>
  <c r="BR24" i="11" s="1"/>
  <c r="BS24" i="11" s="1"/>
  <c r="BT24" i="11" s="1"/>
  <c r="BU24" i="11" s="1"/>
  <c r="BV24" i="11" s="1"/>
  <c r="BW24" i="11" s="1"/>
  <c r="BX24" i="11" s="1"/>
  <c r="BY24" i="11" s="1"/>
  <c r="BZ24" i="11" s="1"/>
  <c r="AK49" i="11"/>
  <c r="Y67" i="11"/>
  <c r="D61" i="11"/>
  <c r="AC49" i="11"/>
  <c r="C25" i="11"/>
  <c r="AO25" i="11" s="1"/>
  <c r="AO26" i="11" s="1"/>
  <c r="C6" i="13" s="1"/>
  <c r="I55" i="11"/>
  <c r="AJ67" i="11"/>
  <c r="G97" i="11"/>
  <c r="U67" i="11"/>
  <c r="AO92" i="11"/>
  <c r="C55" i="11"/>
  <c r="AO55" i="11" s="1"/>
  <c r="AO56" i="11" s="1"/>
  <c r="C11" i="13" s="1"/>
  <c r="G73" i="11"/>
  <c r="C49" i="11"/>
  <c r="AO49" i="11" s="1"/>
  <c r="AO50" i="11" s="1"/>
  <c r="C10" i="13" s="1"/>
  <c r="G85" i="11"/>
  <c r="C85" i="11"/>
  <c r="AO85" i="11" s="1"/>
  <c r="AO86" i="11" s="1"/>
  <c r="N11" i="2"/>
  <c r="O11" i="2" s="1"/>
  <c r="G4" i="2"/>
  <c r="J11" i="2"/>
  <c r="L11" i="2" s="1"/>
  <c r="K8" i="2"/>
  <c r="L8" i="2" s="1"/>
  <c r="M7" i="2"/>
  <c r="O7" i="2" s="1"/>
  <c r="U15" i="1"/>
  <c r="V36" i="1"/>
  <c r="AB36" i="1"/>
  <c r="U33" i="1"/>
  <c r="AB33" i="1"/>
  <c r="V33" i="1"/>
  <c r="AB26" i="1"/>
  <c r="V26" i="1"/>
  <c r="N8" i="2"/>
  <c r="O8" i="2" s="1"/>
  <c r="L5" i="2"/>
  <c r="J4" i="2"/>
  <c r="AB18" i="1"/>
  <c r="V18" i="1"/>
  <c r="L10" i="2"/>
  <c r="P10" i="2" s="1"/>
  <c r="V28" i="1"/>
  <c r="AB28" i="1"/>
  <c r="K7" i="2"/>
  <c r="L7" i="2" s="1"/>
  <c r="I7" i="2"/>
  <c r="G11" i="2"/>
  <c r="AB15" i="1"/>
  <c r="V15" i="1"/>
  <c r="O4" i="2"/>
  <c r="AB13" i="1"/>
  <c r="V13" i="1"/>
  <c r="AP12" i="11"/>
  <c r="AQ12" i="11" s="1"/>
  <c r="AR12" i="11" s="1"/>
  <c r="AS12" i="11" s="1"/>
  <c r="AT12" i="11" s="1"/>
  <c r="AU12" i="11" s="1"/>
  <c r="AV12" i="11" s="1"/>
  <c r="AW12" i="11" s="1"/>
  <c r="AX12" i="11" s="1"/>
  <c r="AY12" i="11" s="1"/>
  <c r="AZ12" i="11" s="1"/>
  <c r="BA12" i="11" s="1"/>
  <c r="BB12" i="11" s="1"/>
  <c r="BC12" i="11" s="1"/>
  <c r="BD12" i="11" s="1"/>
  <c r="BE12" i="11" s="1"/>
  <c r="BF12" i="11" s="1"/>
  <c r="BG12" i="11" s="1"/>
  <c r="BH12" i="11" s="1"/>
  <c r="BI12" i="11" s="1"/>
  <c r="BJ12" i="11" s="1"/>
  <c r="BK12" i="11" s="1"/>
  <c r="BL12" i="11" s="1"/>
  <c r="BM12" i="11" s="1"/>
  <c r="BN12" i="11" s="1"/>
  <c r="BO12" i="11" s="1"/>
  <c r="BP12" i="11" s="1"/>
  <c r="BQ12" i="11" s="1"/>
  <c r="BR12" i="11" s="1"/>
  <c r="BS12" i="11" s="1"/>
  <c r="BT12" i="11" s="1"/>
  <c r="BU12" i="11" s="1"/>
  <c r="BV12" i="11" s="1"/>
  <c r="BW12" i="11" s="1"/>
  <c r="BX12" i="11" s="1"/>
  <c r="BY12" i="11" s="1"/>
  <c r="BZ12" i="11" s="1"/>
  <c r="I10" i="2"/>
  <c r="I49" i="11"/>
  <c r="U49" i="11"/>
  <c r="G49" i="11"/>
  <c r="AV10" i="11"/>
  <c r="AW10" i="11" s="1"/>
  <c r="AX10" i="11" s="1"/>
  <c r="AY10" i="11" s="1"/>
  <c r="AZ10" i="11" s="1"/>
  <c r="BA10" i="11" s="1"/>
  <c r="BB10" i="11" s="1"/>
  <c r="BC10" i="11" s="1"/>
  <c r="BD10" i="11" s="1"/>
  <c r="BE10" i="11" s="1"/>
  <c r="BF10" i="11" s="1"/>
  <c r="BG10" i="11" s="1"/>
  <c r="BH10" i="11" s="1"/>
  <c r="BI10" i="11" s="1"/>
  <c r="BJ10" i="11" s="1"/>
  <c r="BK10" i="11" s="1"/>
  <c r="BL10" i="11" s="1"/>
  <c r="BM10" i="11" s="1"/>
  <c r="BN10" i="11" s="1"/>
  <c r="BO10" i="11" s="1"/>
  <c r="BP10" i="11" s="1"/>
  <c r="BQ10" i="11" s="1"/>
  <c r="BR10" i="11" s="1"/>
  <c r="BS10" i="11" s="1"/>
  <c r="BT10" i="11" s="1"/>
  <c r="BU10" i="11" s="1"/>
  <c r="BV10" i="11" s="1"/>
  <c r="BW10" i="11" s="1"/>
  <c r="BX10" i="11" s="1"/>
  <c r="BY10" i="11" s="1"/>
  <c r="BZ10" i="11" s="1"/>
  <c r="AI49" i="11"/>
  <c r="AV9" i="11"/>
  <c r="AW9" i="11" s="1"/>
  <c r="AX9" i="11" s="1"/>
  <c r="AY9" i="11" s="1"/>
  <c r="AZ9" i="11" s="1"/>
  <c r="BA9" i="11" s="1"/>
  <c r="BB9" i="11" s="1"/>
  <c r="BC9" i="11" s="1"/>
  <c r="BD9" i="11" s="1"/>
  <c r="BE9" i="11" s="1"/>
  <c r="BF9" i="11" s="1"/>
  <c r="BG9" i="11" s="1"/>
  <c r="BH9" i="11" s="1"/>
  <c r="BI9" i="11" s="1"/>
  <c r="BJ9" i="11" s="1"/>
  <c r="BK9" i="11" s="1"/>
  <c r="BL9" i="11" s="1"/>
  <c r="BM9" i="11" s="1"/>
  <c r="BN9" i="11" s="1"/>
  <c r="BO9" i="11" s="1"/>
  <c r="BP9" i="11" s="1"/>
  <c r="BQ9" i="11" s="1"/>
  <c r="BR9" i="11" s="1"/>
  <c r="BS9" i="11" s="1"/>
  <c r="BT9" i="11" s="1"/>
  <c r="BU9" i="11" s="1"/>
  <c r="BV9" i="11" s="1"/>
  <c r="BW9" i="11" s="1"/>
  <c r="BX9" i="11" s="1"/>
  <c r="BY9" i="11" s="1"/>
  <c r="BZ9" i="11" s="1"/>
  <c r="AT23" i="11"/>
  <c r="AU23" i="11" s="1"/>
  <c r="AV23" i="11" s="1"/>
  <c r="AW23" i="11" s="1"/>
  <c r="AX23" i="11" s="1"/>
  <c r="AY23" i="11" s="1"/>
  <c r="AZ23" i="11" s="1"/>
  <c r="BA23" i="11" s="1"/>
  <c r="BB23" i="11" s="1"/>
  <c r="BC23" i="11" s="1"/>
  <c r="BD23" i="11" s="1"/>
  <c r="BE23" i="11" s="1"/>
  <c r="BF23" i="11" s="1"/>
  <c r="BG23" i="11" s="1"/>
  <c r="BH23" i="11" s="1"/>
  <c r="BI23" i="11" s="1"/>
  <c r="BJ23" i="11" s="1"/>
  <c r="BK23" i="11" s="1"/>
  <c r="BL23" i="11" s="1"/>
  <c r="BM23" i="11" s="1"/>
  <c r="BN23" i="11" s="1"/>
  <c r="BO23" i="11" s="1"/>
  <c r="BP23" i="11" s="1"/>
  <c r="BQ23" i="11" s="1"/>
  <c r="BR23" i="11" s="1"/>
  <c r="BS23" i="11" s="1"/>
  <c r="BT23" i="11" s="1"/>
  <c r="BU23" i="11" s="1"/>
  <c r="BV23" i="11" s="1"/>
  <c r="BW23" i="11" s="1"/>
  <c r="BX23" i="11" s="1"/>
  <c r="BY23" i="11" s="1"/>
  <c r="BZ23" i="11" s="1"/>
  <c r="G25" i="11"/>
  <c r="P25" i="11"/>
  <c r="Z25" i="11"/>
  <c r="BN11" i="11"/>
  <c r="BO11" i="11" s="1"/>
  <c r="BP11" i="11" s="1"/>
  <c r="BQ11" i="11" s="1"/>
  <c r="BR11" i="11" s="1"/>
  <c r="BS11" i="11" s="1"/>
  <c r="BT11" i="11" s="1"/>
  <c r="BU11" i="11" s="1"/>
  <c r="BV11" i="11" s="1"/>
  <c r="BW11" i="11" s="1"/>
  <c r="BX11" i="11" s="1"/>
  <c r="BY11" i="11" s="1"/>
  <c r="BZ11" i="11" s="1"/>
  <c r="AD49" i="11"/>
  <c r="Y49" i="11"/>
  <c r="K49" i="11"/>
  <c r="L25" i="11"/>
  <c r="AB9" i="1"/>
  <c r="H11" i="2"/>
  <c r="H4" i="2"/>
  <c r="AF25" i="11"/>
  <c r="AK25" i="11"/>
  <c r="J25" i="11"/>
  <c r="Q49" i="11"/>
  <c r="X49" i="11"/>
  <c r="AL13" i="11"/>
  <c r="D49" i="11"/>
  <c r="AS36" i="11"/>
  <c r="AT36" i="11" s="1"/>
  <c r="AU36" i="11" s="1"/>
  <c r="AV36" i="11" s="1"/>
  <c r="AW36" i="11" s="1"/>
  <c r="AX36" i="11" s="1"/>
  <c r="AY36" i="11" s="1"/>
  <c r="AZ36" i="11" s="1"/>
  <c r="BA36" i="11" s="1"/>
  <c r="BB36" i="11" s="1"/>
  <c r="BC36" i="11" s="1"/>
  <c r="BD36" i="11" s="1"/>
  <c r="BE36" i="11" s="1"/>
  <c r="BF36" i="11" s="1"/>
  <c r="BG36" i="11" s="1"/>
  <c r="BH36" i="11" s="1"/>
  <c r="BI36" i="11" s="1"/>
  <c r="BJ36" i="11" s="1"/>
  <c r="BK36" i="11" s="1"/>
  <c r="BL36" i="11" s="1"/>
  <c r="BM36" i="11" s="1"/>
  <c r="BN36" i="11" s="1"/>
  <c r="BO36" i="11" s="1"/>
  <c r="BP36" i="11" s="1"/>
  <c r="BQ36" i="11" s="1"/>
  <c r="BR36" i="11" s="1"/>
  <c r="BS36" i="11" s="1"/>
  <c r="BT36" i="11" s="1"/>
  <c r="BU36" i="11" s="1"/>
  <c r="BV36" i="11" s="1"/>
  <c r="BW36" i="11" s="1"/>
  <c r="BX36" i="11" s="1"/>
  <c r="BY36" i="11" s="1"/>
  <c r="BZ36" i="11" s="1"/>
  <c r="O25" i="11"/>
  <c r="AC25" i="11"/>
  <c r="R25" i="11"/>
  <c r="AN49" i="11"/>
  <c r="J13" i="11"/>
  <c r="V49" i="11"/>
  <c r="G61" i="11"/>
  <c r="AL49" i="11"/>
  <c r="J49" i="11"/>
  <c r="AA49" i="11"/>
  <c r="AB49" i="11"/>
  <c r="P49" i="11"/>
  <c r="AJ49" i="11"/>
  <c r="AF49" i="11"/>
  <c r="Z49" i="11"/>
  <c r="AB25" i="11"/>
  <c r="S25" i="11"/>
  <c r="K25" i="11"/>
  <c r="U25" i="11"/>
  <c r="AD25" i="11"/>
  <c r="V25" i="11"/>
  <c r="AA25" i="11"/>
  <c r="H49" i="11"/>
  <c r="AN13" i="11"/>
  <c r="Q25" i="11"/>
  <c r="X25" i="11"/>
  <c r="Y25" i="11"/>
  <c r="G37" i="11"/>
  <c r="AS34" i="11"/>
  <c r="AT34" i="11" s="1"/>
  <c r="AU34" i="11" s="1"/>
  <c r="AV34" i="11" s="1"/>
  <c r="AW34" i="11" s="1"/>
  <c r="AX34" i="11" s="1"/>
  <c r="AY34" i="11" s="1"/>
  <c r="AZ34" i="11" s="1"/>
  <c r="BA34" i="11" s="1"/>
  <c r="BB34" i="11" s="1"/>
  <c r="BC34" i="11" s="1"/>
  <c r="BD34" i="11" s="1"/>
  <c r="BE34" i="11" s="1"/>
  <c r="BF34" i="11" s="1"/>
  <c r="BG34" i="11" s="1"/>
  <c r="BH34" i="11" s="1"/>
  <c r="BI34" i="11" s="1"/>
  <c r="BJ34" i="11" s="1"/>
  <c r="BK34" i="11" s="1"/>
  <c r="BL34" i="11" s="1"/>
  <c r="BM34" i="11" s="1"/>
  <c r="BN34" i="11" s="1"/>
  <c r="BO34" i="11" s="1"/>
  <c r="BP34" i="11" s="1"/>
  <c r="BQ34" i="11" s="1"/>
  <c r="BR34" i="11" s="1"/>
  <c r="BS34" i="11" s="1"/>
  <c r="BT34" i="11" s="1"/>
  <c r="BU34" i="11" s="1"/>
  <c r="BV34" i="11" s="1"/>
  <c r="BW34" i="11" s="1"/>
  <c r="BX34" i="11" s="1"/>
  <c r="BY34" i="11" s="1"/>
  <c r="BZ34" i="11" s="1"/>
  <c r="S49" i="11"/>
  <c r="AH49" i="11"/>
  <c r="R49" i="11"/>
  <c r="L49" i="11"/>
  <c r="AG49" i="11"/>
  <c r="AE49" i="11"/>
  <c r="N49" i="11"/>
  <c r="Z13" i="11"/>
  <c r="AN25" i="11"/>
  <c r="I25" i="11"/>
  <c r="AG25" i="11"/>
  <c r="H25" i="11"/>
  <c r="T25" i="11"/>
  <c r="AJ25" i="11"/>
  <c r="AM25" i="11"/>
  <c r="D25" i="11"/>
  <c r="N25" i="11"/>
  <c r="F25" i="11"/>
  <c r="AH25" i="11"/>
  <c r="T49" i="11"/>
  <c r="AP22" i="11"/>
  <c r="AQ22" i="11" s="1"/>
  <c r="AR22" i="11" s="1"/>
  <c r="AS22" i="11" s="1"/>
  <c r="AT22" i="11" s="1"/>
  <c r="AU22" i="11" s="1"/>
  <c r="AV22" i="11" s="1"/>
  <c r="AW22" i="11" s="1"/>
  <c r="AX22" i="11" s="1"/>
  <c r="AY22" i="11" s="1"/>
  <c r="AZ22" i="11" s="1"/>
  <c r="BA22" i="11" s="1"/>
  <c r="BB22" i="11" s="1"/>
  <c r="BC22" i="11" s="1"/>
  <c r="BD22" i="11" s="1"/>
  <c r="BE22" i="11" s="1"/>
  <c r="BF22" i="11" s="1"/>
  <c r="BG22" i="11" s="1"/>
  <c r="BH22" i="11" s="1"/>
  <c r="BI22" i="11" s="1"/>
  <c r="BJ22" i="11" s="1"/>
  <c r="BK22" i="11" s="1"/>
  <c r="BL22" i="11" s="1"/>
  <c r="BM22" i="11" s="1"/>
  <c r="BN22" i="11" s="1"/>
  <c r="BO22" i="11" s="1"/>
  <c r="BP22" i="11" s="1"/>
  <c r="BQ22" i="11" s="1"/>
  <c r="BR22" i="11" s="1"/>
  <c r="BS22" i="11" s="1"/>
  <c r="BT22" i="11" s="1"/>
  <c r="BU22" i="11" s="1"/>
  <c r="BV22" i="11" s="1"/>
  <c r="BW22" i="11" s="1"/>
  <c r="BX22" i="11" s="1"/>
  <c r="BY22" i="11" s="1"/>
  <c r="BZ22" i="11" s="1"/>
  <c r="O49" i="11"/>
  <c r="F49" i="11"/>
  <c r="AL25" i="11"/>
  <c r="AU21" i="11"/>
  <c r="AV21" i="11" s="1"/>
  <c r="AW21" i="11" s="1"/>
  <c r="AX21" i="11" s="1"/>
  <c r="AY21" i="11" s="1"/>
  <c r="AZ21" i="11" s="1"/>
  <c r="BA21" i="11" s="1"/>
  <c r="BB21" i="11" s="1"/>
  <c r="BC21" i="11" s="1"/>
  <c r="BD21" i="11" s="1"/>
  <c r="BE21" i="11" s="1"/>
  <c r="BF21" i="11" s="1"/>
  <c r="BG21" i="11" s="1"/>
  <c r="BH21" i="11" s="1"/>
  <c r="BI21" i="11" s="1"/>
  <c r="BJ21" i="11" s="1"/>
  <c r="BK21" i="11" s="1"/>
  <c r="BL21" i="11" s="1"/>
  <c r="BM21" i="11" s="1"/>
  <c r="BN21" i="11" s="1"/>
  <c r="BO21" i="11" s="1"/>
  <c r="BP21" i="11" s="1"/>
  <c r="BQ21" i="11" s="1"/>
  <c r="BR21" i="11" s="1"/>
  <c r="BS21" i="11" s="1"/>
  <c r="BT21" i="11" s="1"/>
  <c r="BU21" i="11" s="1"/>
  <c r="BV21" i="11" s="1"/>
  <c r="BW21" i="11" s="1"/>
  <c r="BX21" i="11" s="1"/>
  <c r="BY21" i="11" s="1"/>
  <c r="BZ21" i="11" s="1"/>
  <c r="G3" i="2"/>
  <c r="L9" i="2"/>
  <c r="O3" i="2"/>
  <c r="O5" i="2"/>
  <c r="O6" i="2"/>
  <c r="P6" i="2" s="1"/>
  <c r="D85" i="11"/>
  <c r="C19" i="11"/>
  <c r="AO19" i="11" s="1"/>
  <c r="AO20" i="11" s="1"/>
  <c r="C5" i="13" s="1"/>
  <c r="AW35" i="11"/>
  <c r="AX35" i="11" s="1"/>
  <c r="AY35" i="11" s="1"/>
  <c r="AZ35" i="11" s="1"/>
  <c r="BA35" i="11" s="1"/>
  <c r="BB35" i="11" s="1"/>
  <c r="BC35" i="11" s="1"/>
  <c r="BD35" i="11" s="1"/>
  <c r="BE35" i="11" s="1"/>
  <c r="BF35" i="11" s="1"/>
  <c r="BG35" i="11" s="1"/>
  <c r="BH35" i="11" s="1"/>
  <c r="BI35" i="11" s="1"/>
  <c r="BJ35" i="11" s="1"/>
  <c r="BK35" i="11" s="1"/>
  <c r="BL35" i="11" s="1"/>
  <c r="BM35" i="11" s="1"/>
  <c r="BN35" i="11" s="1"/>
  <c r="BO35" i="11" s="1"/>
  <c r="BP35" i="11" s="1"/>
  <c r="BQ35" i="11" s="1"/>
  <c r="BR35" i="11" s="1"/>
  <c r="BS35" i="11" s="1"/>
  <c r="BT35" i="11" s="1"/>
  <c r="BU35" i="11" s="1"/>
  <c r="BV35" i="11" s="1"/>
  <c r="BW35" i="11" s="1"/>
  <c r="BX35" i="11" s="1"/>
  <c r="BY35" i="11" s="1"/>
  <c r="BZ35" i="11" s="1"/>
  <c r="AP13" i="11"/>
  <c r="AQ13" i="11" s="1"/>
  <c r="C7" i="11"/>
  <c r="AO7" i="11" s="1"/>
  <c r="AO8" i="11" s="1"/>
  <c r="C3" i="13" s="1"/>
  <c r="AP81" i="11"/>
  <c r="AQ81" i="11" s="1"/>
  <c r="AR81" i="11" s="1"/>
  <c r="AS81" i="11" s="1"/>
  <c r="AT81" i="11" s="1"/>
  <c r="AU81" i="11" s="1"/>
  <c r="AV81" i="11" s="1"/>
  <c r="AW81" i="11" s="1"/>
  <c r="AX81" i="11" s="1"/>
  <c r="AY81" i="11" s="1"/>
  <c r="AZ81" i="11" s="1"/>
  <c r="BA81" i="11" s="1"/>
  <c r="BB81" i="11" s="1"/>
  <c r="BC81" i="11" s="1"/>
  <c r="BD81" i="11" s="1"/>
  <c r="BE81" i="11" s="1"/>
  <c r="BF81" i="11" s="1"/>
  <c r="BG81" i="11" s="1"/>
  <c r="BH81" i="11" s="1"/>
  <c r="BI81" i="11" s="1"/>
  <c r="BJ81" i="11" s="1"/>
  <c r="BK81" i="11" s="1"/>
  <c r="BL81" i="11" s="1"/>
  <c r="BM81" i="11" s="1"/>
  <c r="BN81" i="11" s="1"/>
  <c r="BO81" i="11" s="1"/>
  <c r="BP81" i="11" s="1"/>
  <c r="BQ81" i="11" s="1"/>
  <c r="BR81" i="11" s="1"/>
  <c r="BS81" i="11" s="1"/>
  <c r="BT81" i="11" s="1"/>
  <c r="BU81" i="11" s="1"/>
  <c r="BV81" i="11" s="1"/>
  <c r="BW81" i="11" s="1"/>
  <c r="BX81" i="11" s="1"/>
  <c r="BY81" i="11" s="1"/>
  <c r="BZ81" i="11" s="1"/>
  <c r="AA37" i="11"/>
  <c r="S37" i="11"/>
  <c r="AU33" i="11"/>
  <c r="AV33" i="11" s="1"/>
  <c r="AW33" i="11" s="1"/>
  <c r="AX33" i="11" s="1"/>
  <c r="AY33" i="11" s="1"/>
  <c r="AZ33" i="11" s="1"/>
  <c r="BA33" i="11" s="1"/>
  <c r="BB33" i="11" s="1"/>
  <c r="BC33" i="11" s="1"/>
  <c r="BD33" i="11" s="1"/>
  <c r="BE33" i="11" s="1"/>
  <c r="BF33" i="11" s="1"/>
  <c r="BG33" i="11" s="1"/>
  <c r="BH33" i="11" s="1"/>
  <c r="BI33" i="11" s="1"/>
  <c r="BJ33" i="11" s="1"/>
  <c r="BK33" i="11" s="1"/>
  <c r="BL33" i="11" s="1"/>
  <c r="BM33" i="11" s="1"/>
  <c r="BN33" i="11" s="1"/>
  <c r="BO33" i="11" s="1"/>
  <c r="BP33" i="11" s="1"/>
  <c r="BQ33" i="11" s="1"/>
  <c r="BR33" i="11" s="1"/>
  <c r="BS33" i="11" s="1"/>
  <c r="BT33" i="11" s="1"/>
  <c r="BU33" i="11" s="1"/>
  <c r="BV33" i="11" s="1"/>
  <c r="BW33" i="11" s="1"/>
  <c r="BX33" i="11" s="1"/>
  <c r="BY33" i="11" s="1"/>
  <c r="BZ33" i="11" s="1"/>
  <c r="D121" i="11"/>
  <c r="AP117" i="11"/>
  <c r="AQ117" i="11" s="1"/>
  <c r="AR117" i="11" s="1"/>
  <c r="AS117" i="11" s="1"/>
  <c r="AT117" i="11" s="1"/>
  <c r="AU117" i="11" s="1"/>
  <c r="AV117" i="11" s="1"/>
  <c r="AW117" i="11" s="1"/>
  <c r="AX117" i="11" s="1"/>
  <c r="AY117" i="11" s="1"/>
  <c r="AZ117" i="11" s="1"/>
  <c r="BA117" i="11" s="1"/>
  <c r="BB117" i="11" s="1"/>
  <c r="BC117" i="11" s="1"/>
  <c r="BD117" i="11" s="1"/>
  <c r="BE117" i="11" s="1"/>
  <c r="BF117" i="11" s="1"/>
  <c r="BG117" i="11" s="1"/>
  <c r="BH117" i="11" s="1"/>
  <c r="BI117" i="11" s="1"/>
  <c r="BJ117" i="11" s="1"/>
  <c r="BK117" i="11" s="1"/>
  <c r="BL117" i="11" s="1"/>
  <c r="BM117" i="11" s="1"/>
  <c r="BN117" i="11" s="1"/>
  <c r="BO117" i="11" s="1"/>
  <c r="BP117" i="11" s="1"/>
  <c r="BQ117" i="11" s="1"/>
  <c r="BR117" i="11" s="1"/>
  <c r="BS117" i="11" s="1"/>
  <c r="BT117" i="11" s="1"/>
  <c r="BU117" i="11" s="1"/>
  <c r="BV117" i="11" s="1"/>
  <c r="BW117" i="11" s="1"/>
  <c r="BX117" i="11" s="1"/>
  <c r="BY117" i="11" s="1"/>
  <c r="BZ117" i="11" s="1"/>
  <c r="K37" i="11"/>
  <c r="O37" i="11"/>
  <c r="AP43" i="11"/>
  <c r="AQ43" i="11" s="1"/>
  <c r="AR43" i="11" s="1"/>
  <c r="AP45" i="11"/>
  <c r="AQ45" i="11" s="1"/>
  <c r="AR45" i="11" s="1"/>
  <c r="AS45" i="11" s="1"/>
  <c r="AT45" i="11" s="1"/>
  <c r="AU45" i="11" s="1"/>
  <c r="AV45" i="11" s="1"/>
  <c r="AW45" i="11" s="1"/>
  <c r="AX45" i="11" s="1"/>
  <c r="AY45" i="11" s="1"/>
  <c r="AZ45" i="11" s="1"/>
  <c r="BA45" i="11" s="1"/>
  <c r="BB45" i="11" s="1"/>
  <c r="BC45" i="11" s="1"/>
  <c r="BD45" i="11" s="1"/>
  <c r="BE45" i="11" s="1"/>
  <c r="BF45" i="11" s="1"/>
  <c r="BG45" i="11" s="1"/>
  <c r="BH45" i="11" s="1"/>
  <c r="BI45" i="11" s="1"/>
  <c r="BJ45" i="11" s="1"/>
  <c r="BK45" i="11" s="1"/>
  <c r="BL45" i="11" s="1"/>
  <c r="BM45" i="11" s="1"/>
  <c r="BN45" i="11" s="1"/>
  <c r="BO45" i="11" s="1"/>
  <c r="BP45" i="11" s="1"/>
  <c r="BQ45" i="11" s="1"/>
  <c r="BR45" i="11" s="1"/>
  <c r="BS45" i="11" s="1"/>
  <c r="BT45" i="11" s="1"/>
  <c r="BU45" i="11" s="1"/>
  <c r="BV45" i="11" s="1"/>
  <c r="BW45" i="11" s="1"/>
  <c r="BX45" i="11" s="1"/>
  <c r="BY45" i="11" s="1"/>
  <c r="BZ45" i="11" s="1"/>
  <c r="AO44" i="11"/>
  <c r="C9" i="13" s="1"/>
  <c r="AB17" i="1"/>
  <c r="C9" i="2" s="1"/>
  <c r="V17" i="1"/>
  <c r="C6" i="2" s="1"/>
  <c r="H6" i="2"/>
  <c r="I6" i="2" s="1"/>
  <c r="H9" i="2"/>
  <c r="V22" i="1"/>
  <c r="AB22" i="1"/>
  <c r="H5" i="2"/>
  <c r="I5" i="2" s="1"/>
  <c r="H3" i="2"/>
  <c r="I8" i="2" l="1"/>
  <c r="AP91" i="11"/>
  <c r="AQ91" i="11" s="1"/>
  <c r="AR91" i="11" s="1"/>
  <c r="AS91" i="11" s="1"/>
  <c r="AT91" i="11" s="1"/>
  <c r="AU91" i="11" s="1"/>
  <c r="AV91" i="11" s="1"/>
  <c r="AW91" i="11" s="1"/>
  <c r="AX91" i="11" s="1"/>
  <c r="AP37" i="11"/>
  <c r="AQ37" i="11" s="1"/>
  <c r="AQ38" i="11" s="1"/>
  <c r="E8" i="13" s="1"/>
  <c r="AP121" i="11"/>
  <c r="AP122" i="11" s="1"/>
  <c r="AP31" i="11"/>
  <c r="AQ31" i="11" s="1"/>
  <c r="AR31" i="11" s="1"/>
  <c r="AR32" i="11" s="1"/>
  <c r="F7" i="13" s="1"/>
  <c r="C3" i="2"/>
  <c r="V3" i="2" s="1"/>
  <c r="L4" i="2"/>
  <c r="P4" i="2" s="1"/>
  <c r="AP97" i="11"/>
  <c r="AQ97" i="11" s="1"/>
  <c r="AR97" i="11" s="1"/>
  <c r="AR98" i="11" s="1"/>
  <c r="C8" i="2"/>
  <c r="V8" i="2" s="1"/>
  <c r="C10" i="2"/>
  <c r="V10" i="2" s="1"/>
  <c r="I9" i="2"/>
  <c r="AP109" i="11"/>
  <c r="AQ109" i="11" s="1"/>
  <c r="AQ110" i="11" s="1"/>
  <c r="AO110" i="11"/>
  <c r="AP61" i="11"/>
  <c r="AQ61" i="11" s="1"/>
  <c r="AQ62" i="11" s="1"/>
  <c r="AP55" i="11"/>
  <c r="AP56" i="11" s="1"/>
  <c r="D11" i="13" s="1"/>
  <c r="AP73" i="11"/>
  <c r="AQ73" i="11" s="1"/>
  <c r="AP103" i="11"/>
  <c r="AQ103" i="11" s="1"/>
  <c r="AR103" i="11" s="1"/>
  <c r="AP79" i="11"/>
  <c r="AP80" i="11" s="1"/>
  <c r="AP67" i="11"/>
  <c r="AQ67" i="11" s="1"/>
  <c r="AQ68" i="11" s="1"/>
  <c r="AO62" i="11"/>
  <c r="AP115" i="11"/>
  <c r="AQ115" i="11" s="1"/>
  <c r="AR115" i="11" s="1"/>
  <c r="AR116" i="11" s="1"/>
  <c r="AP85" i="11"/>
  <c r="AQ85" i="11" s="1"/>
  <c r="AR85" i="11" s="1"/>
  <c r="AR86" i="11" s="1"/>
  <c r="AP25" i="11"/>
  <c r="AP26" i="11" s="1"/>
  <c r="D6" i="13" s="1"/>
  <c r="AP49" i="11"/>
  <c r="AQ49" i="11" s="1"/>
  <c r="AQ50" i="11" s="1"/>
  <c r="E10" i="13" s="1"/>
  <c r="I4" i="2"/>
  <c r="C4" i="2"/>
  <c r="V4" i="2" s="1"/>
  <c r="P11" i="2"/>
  <c r="P3" i="2"/>
  <c r="P7" i="2"/>
  <c r="P8" i="2"/>
  <c r="P9" i="2"/>
  <c r="Q9" i="2" s="1"/>
  <c r="P5" i="2"/>
  <c r="I11" i="2"/>
  <c r="C5" i="2"/>
  <c r="C7" i="2"/>
  <c r="V7" i="2" s="1"/>
  <c r="C11" i="2"/>
  <c r="V11" i="2" s="1"/>
  <c r="I3" i="2"/>
  <c r="AP7" i="11"/>
  <c r="AP8" i="11" s="1"/>
  <c r="D3" i="13" s="1"/>
  <c r="AP19" i="11"/>
  <c r="AQ19" i="11" s="1"/>
  <c r="AQ20" i="11" s="1"/>
  <c r="E5" i="13" s="1"/>
  <c r="AP14" i="11"/>
  <c r="D4" i="13" s="1"/>
  <c r="AP44" i="11"/>
  <c r="D9" i="13" s="1"/>
  <c r="AQ44" i="11"/>
  <c r="E9" i="13" s="1"/>
  <c r="V9" i="2"/>
  <c r="Q6" i="2"/>
  <c r="V6" i="2"/>
  <c r="AO11" i="13"/>
  <c r="AO3" i="13"/>
  <c r="AO8" i="13"/>
  <c r="AO6" i="13"/>
  <c r="AO4" i="13"/>
  <c r="AO7" i="13"/>
  <c r="AO10" i="13"/>
  <c r="AO5" i="13"/>
  <c r="AO9" i="13"/>
  <c r="AV87" i="11"/>
  <c r="AR44" i="11"/>
  <c r="F9" i="13" s="1"/>
  <c r="AS43" i="11"/>
  <c r="AQ14" i="11"/>
  <c r="E4" i="13" s="1"/>
  <c r="AR13" i="11"/>
  <c r="AR37" i="11" l="1"/>
  <c r="AS37" i="11" s="1"/>
  <c r="AS38" i="11" s="1"/>
  <c r="G8" i="13" s="1"/>
  <c r="AP92" i="11"/>
  <c r="AP38" i="11"/>
  <c r="D8" i="13" s="1"/>
  <c r="AQ121" i="11"/>
  <c r="AQ122" i="11" s="1"/>
  <c r="AQ32" i="11"/>
  <c r="E7" i="13" s="1"/>
  <c r="AP32" i="11"/>
  <c r="D7" i="13" s="1"/>
  <c r="Q3" i="2"/>
  <c r="Q10" i="2"/>
  <c r="AP98" i="11"/>
  <c r="Q8" i="2"/>
  <c r="AQ98" i="11"/>
  <c r="AR109" i="11"/>
  <c r="AS109" i="11" s="1"/>
  <c r="AS110" i="11" s="1"/>
  <c r="AP110" i="11"/>
  <c r="AR61" i="11"/>
  <c r="AR62" i="11" s="1"/>
  <c r="AS97" i="11"/>
  <c r="AT97" i="11" s="1"/>
  <c r="AP62" i="11"/>
  <c r="AR67" i="11"/>
  <c r="AR68" i="11" s="1"/>
  <c r="AQ55" i="11"/>
  <c r="AR55" i="11" s="1"/>
  <c r="AQ92" i="11"/>
  <c r="AQ79" i="11"/>
  <c r="AR79" i="11" s="1"/>
  <c r="AR92" i="11"/>
  <c r="AP104" i="11"/>
  <c r="AP68" i="11"/>
  <c r="AP74" i="11"/>
  <c r="AQ104" i="11"/>
  <c r="AP86" i="11"/>
  <c r="AS115" i="11"/>
  <c r="AT115" i="11" s="1"/>
  <c r="AU115" i="11" s="1"/>
  <c r="AQ116" i="11"/>
  <c r="AP116" i="11"/>
  <c r="AR49" i="11"/>
  <c r="AR50" i="11" s="1"/>
  <c r="F10" i="13" s="1"/>
  <c r="AQ25" i="11"/>
  <c r="AR25" i="11" s="1"/>
  <c r="AR26" i="11" s="1"/>
  <c r="F6" i="13" s="1"/>
  <c r="AP50" i="11"/>
  <c r="D10" i="13" s="1"/>
  <c r="Q4" i="2"/>
  <c r="Q5" i="2"/>
  <c r="V5" i="2"/>
  <c r="Q11" i="2"/>
  <c r="Q7" i="2"/>
  <c r="AP20" i="11"/>
  <c r="D5" i="13" s="1"/>
  <c r="AR19" i="11"/>
  <c r="AS19" i="11" s="1"/>
  <c r="AT19" i="11" s="1"/>
  <c r="AT20" i="11" s="1"/>
  <c r="H5" i="13" s="1"/>
  <c r="AQ7" i="11"/>
  <c r="AS85" i="11"/>
  <c r="AT85" i="11" s="1"/>
  <c r="AQ86" i="11"/>
  <c r="AT92" i="11"/>
  <c r="AS92" i="11"/>
  <c r="AU92" i="11"/>
  <c r="AS31" i="11"/>
  <c r="AT31" i="11" s="1"/>
  <c r="AR73" i="11"/>
  <c r="AQ74" i="11"/>
  <c r="AS103" i="11"/>
  <c r="AR104" i="11"/>
  <c r="AS13" i="11"/>
  <c r="AR14" i="11"/>
  <c r="F4" i="13" s="1"/>
  <c r="AT43" i="11"/>
  <c r="AS44" i="11"/>
  <c r="G9" i="13" s="1"/>
  <c r="AW87" i="11"/>
  <c r="AV92" i="11"/>
  <c r="AY91" i="11"/>
  <c r="AR121" i="11" l="1"/>
  <c r="AR122" i="11" s="1"/>
  <c r="AR38" i="11"/>
  <c r="F8" i="13" s="1"/>
  <c r="AT37" i="11"/>
  <c r="AU37" i="11" s="1"/>
  <c r="AQ80" i="11"/>
  <c r="AR110" i="11"/>
  <c r="AT109" i="11"/>
  <c r="AU109" i="11" s="1"/>
  <c r="AS61" i="11"/>
  <c r="AS62" i="11" s="1"/>
  <c r="AS98" i="11"/>
  <c r="AQ56" i="11"/>
  <c r="E11" i="13" s="1"/>
  <c r="AS67" i="11"/>
  <c r="AS68" i="11" s="1"/>
  <c r="AQ26" i="11"/>
  <c r="E6" i="13" s="1"/>
  <c r="AS25" i="11"/>
  <c r="AT25" i="11" s="1"/>
  <c r="AT26" i="11" s="1"/>
  <c r="H6" i="13" s="1"/>
  <c r="AT116" i="11"/>
  <c r="AS116" i="11"/>
  <c r="AP10" i="13"/>
  <c r="AS49" i="11"/>
  <c r="AS50" i="11" s="1"/>
  <c r="G10" i="13" s="1"/>
  <c r="R10" i="2"/>
  <c r="R5" i="2"/>
  <c r="R8" i="2"/>
  <c r="R4" i="2"/>
  <c r="R3" i="2"/>
  <c r="R6" i="2"/>
  <c r="R11" i="2"/>
  <c r="R9" i="2"/>
  <c r="R7" i="2"/>
  <c r="AU19" i="11"/>
  <c r="AU20" i="11" s="1"/>
  <c r="I5" i="13" s="1"/>
  <c r="AP3" i="13"/>
  <c r="AP4" i="13"/>
  <c r="AS86" i="11"/>
  <c r="AP5" i="13"/>
  <c r="AP6" i="13"/>
  <c r="AP8" i="13"/>
  <c r="AP11" i="13"/>
  <c r="AP9" i="13"/>
  <c r="AP7" i="13"/>
  <c r="AR20" i="11"/>
  <c r="F5" i="13" s="1"/>
  <c r="AS20" i="11"/>
  <c r="G5" i="13" s="1"/>
  <c r="AQ8" i="11"/>
  <c r="E3" i="13" s="1"/>
  <c r="AR7" i="11"/>
  <c r="AS32" i="11"/>
  <c r="G7" i="13" s="1"/>
  <c r="AS79" i="11"/>
  <c r="AR80" i="11"/>
  <c r="AR56" i="11"/>
  <c r="F11" i="13" s="1"/>
  <c r="AS55" i="11"/>
  <c r="AR74" i="11"/>
  <c r="AS73" i="11"/>
  <c r="AS104" i="11"/>
  <c r="AT103" i="11"/>
  <c r="AU116" i="11"/>
  <c r="AV115" i="11"/>
  <c r="AU31" i="11"/>
  <c r="AT32" i="11"/>
  <c r="H7" i="13" s="1"/>
  <c r="AS14" i="11"/>
  <c r="G4" i="13" s="1"/>
  <c r="AT13" i="11"/>
  <c r="AX87" i="11"/>
  <c r="AW92" i="11"/>
  <c r="AT98" i="11"/>
  <c r="AU97" i="11"/>
  <c r="AT86" i="11"/>
  <c r="AU85" i="11"/>
  <c r="AZ91" i="11"/>
  <c r="AT44" i="11"/>
  <c r="H9" i="13" s="1"/>
  <c r="AU43" i="11"/>
  <c r="AS121" i="11" l="1"/>
  <c r="AS122" i="11" s="1"/>
  <c r="AT38" i="11"/>
  <c r="H8" i="13" s="1"/>
  <c r="AT110" i="11"/>
  <c r="AT61" i="11"/>
  <c r="AU61" i="11" s="1"/>
  <c r="AU25" i="11"/>
  <c r="AU26" i="11" s="1"/>
  <c r="I6" i="13" s="1"/>
  <c r="AT67" i="11"/>
  <c r="AT68" i="11" s="1"/>
  <c r="AS26" i="11"/>
  <c r="G6" i="13" s="1"/>
  <c r="AT49" i="11"/>
  <c r="AT50" i="11" s="1"/>
  <c r="H10" i="13" s="1"/>
  <c r="B3" i="5"/>
  <c r="K3" i="5" s="1"/>
  <c r="B6" i="5"/>
  <c r="P6" i="5" s="1"/>
  <c r="B8" i="5"/>
  <c r="M8" i="5" s="1"/>
  <c r="B7" i="5"/>
  <c r="I7" i="5" s="1"/>
  <c r="B4" i="5"/>
  <c r="L4" i="5" s="1"/>
  <c r="B5" i="5"/>
  <c r="N5" i="5" s="1"/>
  <c r="B10" i="5"/>
  <c r="Q10" i="5" s="1"/>
  <c r="B11" i="5"/>
  <c r="M11" i="5" s="1"/>
  <c r="B9" i="5"/>
  <c r="H9" i="5" s="1"/>
  <c r="AV19" i="11"/>
  <c r="AV20" i="11" s="1"/>
  <c r="J5" i="13" s="1"/>
  <c r="AT121" i="11"/>
  <c r="AU121" i="11" s="1"/>
  <c r="AQ6" i="13"/>
  <c r="AQ4" i="13"/>
  <c r="AQ7" i="13"/>
  <c r="AQ11" i="13"/>
  <c r="AQ5" i="13"/>
  <c r="AQ3" i="13"/>
  <c r="AQ10" i="13"/>
  <c r="AQ9" i="13"/>
  <c r="AQ8" i="13"/>
  <c r="AR8" i="11"/>
  <c r="F3" i="13" s="1"/>
  <c r="AS7" i="11"/>
  <c r="AT79" i="11"/>
  <c r="AS80" i="11"/>
  <c r="AS56" i="11"/>
  <c r="G11" i="13" s="1"/>
  <c r="AT55" i="11"/>
  <c r="AS74" i="11"/>
  <c r="AT73" i="11"/>
  <c r="AU103" i="11"/>
  <c r="AT104" i="11"/>
  <c r="BA91" i="11"/>
  <c r="AV31" i="11"/>
  <c r="AU32" i="11"/>
  <c r="I7" i="13" s="1"/>
  <c r="AU38" i="11"/>
  <c r="I8" i="13" s="1"/>
  <c r="AV37" i="11"/>
  <c r="AT14" i="11"/>
  <c r="H4" i="13" s="1"/>
  <c r="AU13" i="11"/>
  <c r="AU110" i="11"/>
  <c r="AV109" i="11"/>
  <c r="AW115" i="11"/>
  <c r="AV116" i="11"/>
  <c r="AU98" i="11"/>
  <c r="AV97" i="11"/>
  <c r="AY87" i="11"/>
  <c r="AX92" i="11"/>
  <c r="AU44" i="11"/>
  <c r="I9" i="13" s="1"/>
  <c r="AV43" i="11"/>
  <c r="AU86" i="11"/>
  <c r="AV85" i="11"/>
  <c r="AV25" i="11" l="1"/>
  <c r="AV26" i="11" s="1"/>
  <c r="J6" i="13" s="1"/>
  <c r="AT62" i="11"/>
  <c r="AU67" i="11"/>
  <c r="AU68" i="11" s="1"/>
  <c r="AU49" i="11"/>
  <c r="AV49" i="11" s="1"/>
  <c r="J3" i="5"/>
  <c r="F3" i="5"/>
  <c r="M3" i="5"/>
  <c r="H3" i="5"/>
  <c r="I3" i="5"/>
  <c r="E10" i="5"/>
  <c r="D3" i="5"/>
  <c r="C3" i="5"/>
  <c r="O3" i="5"/>
  <c r="N3" i="5"/>
  <c r="P3" i="5"/>
  <c r="P10" i="5"/>
  <c r="G3" i="5"/>
  <c r="Q3" i="5"/>
  <c r="L3" i="5"/>
  <c r="E3" i="5"/>
  <c r="C10" i="5"/>
  <c r="N10" i="5"/>
  <c r="E7" i="5"/>
  <c r="F7" i="5"/>
  <c r="G7" i="5"/>
  <c r="N9" i="5"/>
  <c r="Q9" i="5"/>
  <c r="O7" i="5"/>
  <c r="K7" i="5"/>
  <c r="D10" i="5"/>
  <c r="L10" i="5"/>
  <c r="D7" i="5"/>
  <c r="N7" i="5"/>
  <c r="I10" i="5"/>
  <c r="H10" i="5"/>
  <c r="F5" i="5"/>
  <c r="C9" i="5"/>
  <c r="L9" i="5"/>
  <c r="E8" i="5"/>
  <c r="L6" i="5"/>
  <c r="P8" i="5"/>
  <c r="M7" i="5"/>
  <c r="P7" i="5"/>
  <c r="L7" i="5"/>
  <c r="C7" i="5"/>
  <c r="J10" i="5"/>
  <c r="F10" i="5"/>
  <c r="K10" i="5"/>
  <c r="H5" i="5"/>
  <c r="P5" i="5"/>
  <c r="J7" i="5"/>
  <c r="Q7" i="5"/>
  <c r="H7" i="5"/>
  <c r="O10" i="5"/>
  <c r="M10" i="5"/>
  <c r="G10" i="5"/>
  <c r="Q5" i="5"/>
  <c r="I8" i="5"/>
  <c r="K6" i="5"/>
  <c r="M5" i="5"/>
  <c r="L8" i="5"/>
  <c r="F9" i="5"/>
  <c r="F6" i="5"/>
  <c r="D6" i="5"/>
  <c r="O11" i="5"/>
  <c r="C5" i="5"/>
  <c r="G5" i="5"/>
  <c r="L5" i="5"/>
  <c r="J9" i="5"/>
  <c r="O9" i="5"/>
  <c r="O8" i="5"/>
  <c r="K8" i="5"/>
  <c r="I6" i="5"/>
  <c r="J6" i="5"/>
  <c r="E5" i="5"/>
  <c r="D5" i="5"/>
  <c r="O5" i="5"/>
  <c r="M9" i="5"/>
  <c r="P9" i="5"/>
  <c r="F8" i="5"/>
  <c r="Q8" i="5"/>
  <c r="G6" i="5"/>
  <c r="C6" i="5"/>
  <c r="H6" i="5"/>
  <c r="M6" i="5"/>
  <c r="N6" i="5"/>
  <c r="Q6" i="5"/>
  <c r="E6" i="5"/>
  <c r="O6" i="5"/>
  <c r="F11" i="5"/>
  <c r="K4" i="5"/>
  <c r="N11" i="5"/>
  <c r="O4" i="5"/>
  <c r="Q11" i="5"/>
  <c r="C4" i="5"/>
  <c r="D11" i="5"/>
  <c r="P11" i="5"/>
  <c r="G11" i="5"/>
  <c r="L11" i="5"/>
  <c r="G4" i="5"/>
  <c r="I4" i="5"/>
  <c r="E4" i="5"/>
  <c r="H4" i="5"/>
  <c r="J11" i="5"/>
  <c r="I11" i="5"/>
  <c r="H11" i="5"/>
  <c r="F4" i="5"/>
  <c r="M4" i="5"/>
  <c r="P4" i="5"/>
  <c r="Q4" i="5"/>
  <c r="E11" i="5"/>
  <c r="K11" i="5"/>
  <c r="C11" i="5"/>
  <c r="D4" i="5"/>
  <c r="J4" i="5"/>
  <c r="N4" i="5"/>
  <c r="J8" i="5"/>
  <c r="N8" i="5"/>
  <c r="G8" i="5"/>
  <c r="K5" i="5"/>
  <c r="I5" i="5"/>
  <c r="J5" i="5"/>
  <c r="H8" i="5"/>
  <c r="D8" i="5"/>
  <c r="C8" i="5"/>
  <c r="E9" i="5"/>
  <c r="G9" i="5"/>
  <c r="D9" i="5"/>
  <c r="K9" i="5"/>
  <c r="I9" i="5"/>
  <c r="AW19" i="11"/>
  <c r="AX19" i="11" s="1"/>
  <c r="AT122" i="11"/>
  <c r="AR4" i="13"/>
  <c r="AR10" i="13"/>
  <c r="AR9" i="13"/>
  <c r="AR11" i="13"/>
  <c r="AR3" i="13"/>
  <c r="AR6" i="13"/>
  <c r="AR7" i="13"/>
  <c r="AR8" i="13"/>
  <c r="AR5" i="13"/>
  <c r="AS8" i="11"/>
  <c r="G3" i="13" s="1"/>
  <c r="AS10" i="13" s="1"/>
  <c r="AT7" i="11"/>
  <c r="AU79" i="11"/>
  <c r="AT80" i="11"/>
  <c r="AT56" i="11"/>
  <c r="H11" i="13" s="1"/>
  <c r="AU55" i="11"/>
  <c r="AT74" i="11"/>
  <c r="AU73" i="11"/>
  <c r="AV103" i="11"/>
  <c r="AU104" i="11"/>
  <c r="AV121" i="11"/>
  <c r="AU122" i="11"/>
  <c r="AU62" i="11"/>
  <c r="AV61" i="11"/>
  <c r="AW116" i="11"/>
  <c r="AX115" i="11"/>
  <c r="AW85" i="11"/>
  <c r="AV86" i="11"/>
  <c r="AZ87" i="11"/>
  <c r="AY92" i="11"/>
  <c r="AU14" i="11"/>
  <c r="I4" i="13" s="1"/>
  <c r="AV13" i="11"/>
  <c r="AW37" i="11"/>
  <c r="AV38" i="11"/>
  <c r="J8" i="13" s="1"/>
  <c r="AV44" i="11"/>
  <c r="J9" i="13" s="1"/>
  <c r="AW43" i="11"/>
  <c r="AV98" i="11"/>
  <c r="AW97" i="11"/>
  <c r="AV110" i="11"/>
  <c r="AW109" i="11"/>
  <c r="AW31" i="11"/>
  <c r="AV32" i="11"/>
  <c r="J7" i="13" s="1"/>
  <c r="BB91" i="11"/>
  <c r="AW25" i="11" l="1"/>
  <c r="AW26" i="11" s="1"/>
  <c r="K6" i="13" s="1"/>
  <c r="AU50" i="11"/>
  <c r="I10" i="13" s="1"/>
  <c r="AV67" i="11"/>
  <c r="AV68" i="11" s="1"/>
  <c r="R3" i="5"/>
  <c r="R7" i="5"/>
  <c r="R8" i="5"/>
  <c r="R6" i="5"/>
  <c r="R4" i="5"/>
  <c r="R10" i="5"/>
  <c r="R5" i="5"/>
  <c r="R11" i="5"/>
  <c r="E18" i="5"/>
  <c r="R9" i="5"/>
  <c r="AW20" i="11"/>
  <c r="K5" i="13" s="1"/>
  <c r="AS5" i="13"/>
  <c r="AS4" i="13"/>
  <c r="AS3" i="13"/>
  <c r="AS6" i="13"/>
  <c r="AS7" i="13"/>
  <c r="AS11" i="13"/>
  <c r="AS8" i="13"/>
  <c r="AS9" i="13"/>
  <c r="AT8" i="11"/>
  <c r="H3" i="13" s="1"/>
  <c r="AT6" i="13" s="1"/>
  <c r="AU7" i="11"/>
  <c r="AU80" i="11"/>
  <c r="AV79" i="11"/>
  <c r="AV55" i="11"/>
  <c r="AU56" i="11"/>
  <c r="I11" i="13" s="1"/>
  <c r="AV73" i="11"/>
  <c r="AU74" i="11"/>
  <c r="AV104" i="11"/>
  <c r="AW103" i="11"/>
  <c r="AV122" i="11"/>
  <c r="AW121" i="11"/>
  <c r="BA87" i="11"/>
  <c r="AZ92" i="11"/>
  <c r="AW86" i="11"/>
  <c r="AX85" i="11"/>
  <c r="BC91" i="11"/>
  <c r="AW44" i="11"/>
  <c r="K9" i="13" s="1"/>
  <c r="AX43" i="11"/>
  <c r="AV50" i="11"/>
  <c r="J10" i="13" s="1"/>
  <c r="AW49" i="11"/>
  <c r="AW61" i="11"/>
  <c r="AV62" i="11"/>
  <c r="AW13" i="11"/>
  <c r="AV14" i="11"/>
  <c r="J4" i="13" s="1"/>
  <c r="AX20" i="11"/>
  <c r="L5" i="13" s="1"/>
  <c r="AY19" i="11"/>
  <c r="AW32" i="11"/>
  <c r="K7" i="13" s="1"/>
  <c r="AX31" i="11"/>
  <c r="AW110" i="11"/>
  <c r="AX109" i="11"/>
  <c r="AX97" i="11"/>
  <c r="AW98" i="11"/>
  <c r="AX37" i="11"/>
  <c r="AW38" i="11"/>
  <c r="K8" i="13" s="1"/>
  <c r="AX116" i="11"/>
  <c r="AY115" i="11"/>
  <c r="AX25" i="11" l="1"/>
  <c r="AX26" i="11" s="1"/>
  <c r="L6" i="13" s="1"/>
  <c r="AW67" i="11"/>
  <c r="AW68" i="11" s="1"/>
  <c r="AT11" i="13"/>
  <c r="AT8" i="13"/>
  <c r="AT4" i="13"/>
  <c r="AT10" i="13"/>
  <c r="AT3" i="13"/>
  <c r="AT5" i="13"/>
  <c r="AT7" i="13"/>
  <c r="AT9" i="13"/>
  <c r="AU8" i="11"/>
  <c r="I3" i="13" s="1"/>
  <c r="AU9" i="13" s="1"/>
  <c r="AV7" i="11"/>
  <c r="AV80" i="11"/>
  <c r="AW79" i="11"/>
  <c r="AW55" i="11"/>
  <c r="AV56" i="11"/>
  <c r="J11" i="13" s="1"/>
  <c r="AV74" i="11"/>
  <c r="AW73" i="11"/>
  <c r="AX103" i="11"/>
  <c r="AW104" i="11"/>
  <c r="AW122" i="11"/>
  <c r="AX121" i="11"/>
  <c r="AX38" i="11"/>
  <c r="L8" i="13" s="1"/>
  <c r="AY37" i="11"/>
  <c r="AY116" i="11"/>
  <c r="AZ115" i="11"/>
  <c r="AY31" i="11"/>
  <c r="AX32" i="11"/>
  <c r="L7" i="13" s="1"/>
  <c r="BD91" i="11"/>
  <c r="AX98" i="11"/>
  <c r="AY97" i="11"/>
  <c r="AZ19" i="11"/>
  <c r="AY20" i="11"/>
  <c r="M5" i="13" s="1"/>
  <c r="AW62" i="11"/>
  <c r="AX61" i="11"/>
  <c r="BB87" i="11"/>
  <c r="BA92" i="11"/>
  <c r="AX13" i="11"/>
  <c r="AW14" i="11"/>
  <c r="K4" i="13" s="1"/>
  <c r="AX110" i="11"/>
  <c r="AY109" i="11"/>
  <c r="AX49" i="11"/>
  <c r="AW50" i="11"/>
  <c r="K10" i="13" s="1"/>
  <c r="AY43" i="11"/>
  <c r="AX44" i="11"/>
  <c r="L9" i="13" s="1"/>
  <c r="AX86" i="11"/>
  <c r="AY85" i="11"/>
  <c r="AY25" i="11" l="1"/>
  <c r="AZ25" i="11" s="1"/>
  <c r="AX67" i="11"/>
  <c r="AY67" i="11" s="1"/>
  <c r="AU5" i="13"/>
  <c r="AU11" i="13"/>
  <c r="AU7" i="13"/>
  <c r="AU10" i="13"/>
  <c r="AU6" i="13"/>
  <c r="AU4" i="13"/>
  <c r="AU8" i="13"/>
  <c r="AW7" i="11"/>
  <c r="AV8" i="11"/>
  <c r="J3" i="13" s="1"/>
  <c r="AV7" i="13" s="1"/>
  <c r="AU3" i="13"/>
  <c r="AX79" i="11"/>
  <c r="AW80" i="11"/>
  <c r="AX55" i="11"/>
  <c r="AW56" i="11"/>
  <c r="K11" i="13" s="1"/>
  <c r="AW74" i="11"/>
  <c r="AX73" i="11"/>
  <c r="AY103" i="11"/>
  <c r="AX104" i="11"/>
  <c r="AX122" i="11"/>
  <c r="AY121" i="11"/>
  <c r="AZ31" i="11"/>
  <c r="AY32" i="11"/>
  <c r="M7" i="13" s="1"/>
  <c r="BE91" i="11"/>
  <c r="AX14" i="11"/>
  <c r="L4" i="13" s="1"/>
  <c r="AY13" i="11"/>
  <c r="AZ43" i="11"/>
  <c r="AY44" i="11"/>
  <c r="M9" i="13" s="1"/>
  <c r="AY49" i="11"/>
  <c r="AX50" i="11"/>
  <c r="L10" i="13" s="1"/>
  <c r="BC87" i="11"/>
  <c r="BB92" i="11"/>
  <c r="AX62" i="11"/>
  <c r="AY61" i="11"/>
  <c r="AZ20" i="11"/>
  <c r="N5" i="13" s="1"/>
  <c r="BA19" i="11"/>
  <c r="AY38" i="11"/>
  <c r="M8" i="13" s="1"/>
  <c r="AZ37" i="11"/>
  <c r="AZ109" i="11"/>
  <c r="AY110" i="11"/>
  <c r="AZ97" i="11"/>
  <c r="AY98" i="11"/>
  <c r="AY86" i="11"/>
  <c r="AZ85" i="11"/>
  <c r="AZ116" i="11"/>
  <c r="BA115" i="11"/>
  <c r="AY26" i="11" l="1"/>
  <c r="M6" i="13" s="1"/>
  <c r="AX68" i="11"/>
  <c r="AV8" i="13"/>
  <c r="AV11" i="13"/>
  <c r="AW8" i="11"/>
  <c r="K3" i="13" s="1"/>
  <c r="AW7" i="13" s="1"/>
  <c r="AX7" i="11"/>
  <c r="AV3" i="13"/>
  <c r="AV4" i="13"/>
  <c r="AV5" i="13"/>
  <c r="AV10" i="13"/>
  <c r="AV9" i="13"/>
  <c r="AV6" i="13"/>
  <c r="AY79" i="11"/>
  <c r="AX80" i="11"/>
  <c r="AX56" i="11"/>
  <c r="L11" i="13" s="1"/>
  <c r="AY55" i="11"/>
  <c r="AY73" i="11"/>
  <c r="AX74" i="11"/>
  <c r="AZ103" i="11"/>
  <c r="AY104" i="11"/>
  <c r="AY122" i="11"/>
  <c r="AZ121" i="11"/>
  <c r="BA25" i="11"/>
  <c r="AZ26" i="11"/>
  <c r="N6" i="13" s="1"/>
  <c r="BD87" i="11"/>
  <c r="BC92" i="11"/>
  <c r="BA97" i="11"/>
  <c r="AZ98" i="11"/>
  <c r="AZ110" i="11"/>
  <c r="BA109" i="11"/>
  <c r="BB19" i="11"/>
  <c r="BA20" i="11"/>
  <c r="O5" i="13" s="1"/>
  <c r="AZ61" i="11"/>
  <c r="AY62" i="11"/>
  <c r="AZ44" i="11"/>
  <c r="N9" i="13" s="1"/>
  <c r="BA43" i="11"/>
  <c r="BF91" i="11"/>
  <c r="AZ67" i="11"/>
  <c r="AY68" i="11"/>
  <c r="AZ38" i="11"/>
  <c r="N8" i="13" s="1"/>
  <c r="BA37" i="11"/>
  <c r="BB115" i="11"/>
  <c r="BA116" i="11"/>
  <c r="BA85" i="11"/>
  <c r="AZ86" i="11"/>
  <c r="AY14" i="11"/>
  <c r="M4" i="13" s="1"/>
  <c r="AZ13" i="11"/>
  <c r="AZ49" i="11"/>
  <c r="AY50" i="11"/>
  <c r="M10" i="13" s="1"/>
  <c r="BA31" i="11"/>
  <c r="AZ32" i="11"/>
  <c r="N7" i="13" s="1"/>
  <c r="AW11" i="13" l="1"/>
  <c r="AW6" i="13"/>
  <c r="AW10" i="13"/>
  <c r="AW8" i="13"/>
  <c r="AW4" i="13"/>
  <c r="AW9" i="13"/>
  <c r="AW3" i="13"/>
  <c r="AW5" i="13"/>
  <c r="AY7" i="11"/>
  <c r="AX8" i="11"/>
  <c r="L3" i="13" s="1"/>
  <c r="AX3" i="13" s="1"/>
  <c r="AY80" i="11"/>
  <c r="AZ79" i="11"/>
  <c r="AZ55" i="11"/>
  <c r="AY56" i="11"/>
  <c r="M11" i="13" s="1"/>
  <c r="AZ73" i="11"/>
  <c r="AY74" i="11"/>
  <c r="AZ104" i="11"/>
  <c r="BA103" i="11"/>
  <c r="BA121" i="11"/>
  <c r="AZ122" i="11"/>
  <c r="BB43" i="11"/>
  <c r="BA44" i="11"/>
  <c r="O9" i="13" s="1"/>
  <c r="BA110" i="11"/>
  <c r="BB109" i="11"/>
  <c r="BA49" i="11"/>
  <c r="AZ50" i="11"/>
  <c r="N10" i="13" s="1"/>
  <c r="BB116" i="11"/>
  <c r="BC115" i="11"/>
  <c r="AZ68" i="11"/>
  <c r="BA67" i="11"/>
  <c r="BB20" i="11"/>
  <c r="P5" i="13" s="1"/>
  <c r="BC19" i="11"/>
  <c r="BA32" i="11"/>
  <c r="O7" i="13" s="1"/>
  <c r="BB31" i="11"/>
  <c r="AZ14" i="11"/>
  <c r="N4" i="13" s="1"/>
  <c r="BA13" i="11"/>
  <c r="BA38" i="11"/>
  <c r="O8" i="13" s="1"/>
  <c r="BB37" i="11"/>
  <c r="BE87" i="11"/>
  <c r="BD92" i="11"/>
  <c r="BB25" i="11"/>
  <c r="BA26" i="11"/>
  <c r="O6" i="13" s="1"/>
  <c r="BA86" i="11"/>
  <c r="BB85" i="11"/>
  <c r="BG91" i="11"/>
  <c r="BA61" i="11"/>
  <c r="AZ62" i="11"/>
  <c r="BB97" i="11"/>
  <c r="BA98" i="11"/>
  <c r="AX11" i="13" l="1"/>
  <c r="AX7" i="13"/>
  <c r="AX8" i="13"/>
  <c r="AX4" i="13"/>
  <c r="AX9" i="13"/>
  <c r="AX5" i="13"/>
  <c r="AY8" i="11"/>
  <c r="M3" i="13" s="1"/>
  <c r="AY3" i="13" s="1"/>
  <c r="AZ7" i="11"/>
  <c r="AX10" i="13"/>
  <c r="AX6" i="13"/>
  <c r="AZ80" i="11"/>
  <c r="BA79" i="11"/>
  <c r="BA55" i="11"/>
  <c r="AZ56" i="11"/>
  <c r="N11" i="13" s="1"/>
  <c r="AZ74" i="11"/>
  <c r="BA73" i="11"/>
  <c r="BA104" i="11"/>
  <c r="BB103" i="11"/>
  <c r="BA122" i="11"/>
  <c r="BB121" i="11"/>
  <c r="BB98" i="11"/>
  <c r="BC97" i="11"/>
  <c r="BH91" i="11"/>
  <c r="BA68" i="11"/>
  <c r="BB67" i="11"/>
  <c r="BB110" i="11"/>
  <c r="BC109" i="11"/>
  <c r="BB26" i="11"/>
  <c r="P6" i="13" s="1"/>
  <c r="BC25" i="11"/>
  <c r="BA14" i="11"/>
  <c r="O4" i="13" s="1"/>
  <c r="BB13" i="11"/>
  <c r="BD19" i="11"/>
  <c r="BC20" i="11"/>
  <c r="Q5" i="13" s="1"/>
  <c r="BA50" i="11"/>
  <c r="O10" i="13" s="1"/>
  <c r="BB49" i="11"/>
  <c r="BB61" i="11"/>
  <c r="BA62" i="11"/>
  <c r="BC85" i="11"/>
  <c r="BB86" i="11"/>
  <c r="BC37" i="11"/>
  <c r="BB38" i="11"/>
  <c r="P8" i="13" s="1"/>
  <c r="BB32" i="11"/>
  <c r="P7" i="13" s="1"/>
  <c r="BC31" i="11"/>
  <c r="BC116" i="11"/>
  <c r="BD115" i="11"/>
  <c r="BF87" i="11"/>
  <c r="BE92" i="11"/>
  <c r="BB44" i="11"/>
  <c r="P9" i="13" s="1"/>
  <c r="BC43" i="11"/>
  <c r="AY4" i="13" l="1"/>
  <c r="AY11" i="13"/>
  <c r="AY10" i="13"/>
  <c r="AY8" i="13"/>
  <c r="AY9" i="13"/>
  <c r="AY5" i="13"/>
  <c r="AY7" i="13"/>
  <c r="AY6" i="13"/>
  <c r="BA7" i="11"/>
  <c r="AZ8" i="11"/>
  <c r="N3" i="13" s="1"/>
  <c r="AZ4" i="13" s="1"/>
  <c r="BB79" i="11"/>
  <c r="BA80" i="11"/>
  <c r="BB55" i="11"/>
  <c r="BA56" i="11"/>
  <c r="O11" i="13" s="1"/>
  <c r="BA74" i="11"/>
  <c r="BB73" i="11"/>
  <c r="BC103" i="11"/>
  <c r="BB104" i="11"/>
  <c r="BB122" i="11"/>
  <c r="BC121" i="11"/>
  <c r="BC38" i="11"/>
  <c r="Q8" i="13" s="1"/>
  <c r="BD37" i="11"/>
  <c r="BC49" i="11"/>
  <c r="BB50" i="11"/>
  <c r="P10" i="13" s="1"/>
  <c r="BC26" i="11"/>
  <c r="Q6" i="13" s="1"/>
  <c r="BD25" i="11"/>
  <c r="BC44" i="11"/>
  <c r="Q9" i="13" s="1"/>
  <c r="BD43" i="11"/>
  <c r="BB62" i="11"/>
  <c r="BC61" i="11"/>
  <c r="BE19" i="11"/>
  <c r="BD20" i="11"/>
  <c r="R5" i="13" s="1"/>
  <c r="BC110" i="11"/>
  <c r="BD109" i="11"/>
  <c r="BI91" i="11"/>
  <c r="BG87" i="11"/>
  <c r="BF92" i="11"/>
  <c r="BC32" i="11"/>
  <c r="Q7" i="13" s="1"/>
  <c r="BD31" i="11"/>
  <c r="BC13" i="11"/>
  <c r="BB14" i="11"/>
  <c r="P4" i="13" s="1"/>
  <c r="BD97" i="11"/>
  <c r="BC98" i="11"/>
  <c r="BD116" i="11"/>
  <c r="BE115" i="11"/>
  <c r="BD85" i="11"/>
  <c r="BC86" i="11"/>
  <c r="BC67" i="11"/>
  <c r="BB68" i="11"/>
  <c r="AZ5" i="13" l="1"/>
  <c r="AZ10" i="13"/>
  <c r="AZ3" i="13"/>
  <c r="AZ9" i="13"/>
  <c r="AZ6" i="13"/>
  <c r="AZ7" i="13"/>
  <c r="AZ8" i="13"/>
  <c r="BB7" i="11"/>
  <c r="BA8" i="11"/>
  <c r="O3" i="13" s="1"/>
  <c r="BA5" i="13" s="1"/>
  <c r="AZ11" i="13"/>
  <c r="BB80" i="11"/>
  <c r="BC79" i="11"/>
  <c r="BC55" i="11"/>
  <c r="BB56" i="11"/>
  <c r="P11" i="13" s="1"/>
  <c r="BC73" i="11"/>
  <c r="BB74" i="11"/>
  <c r="BD103" i="11"/>
  <c r="BC104" i="11"/>
  <c r="BD121" i="11"/>
  <c r="BC122" i="11"/>
  <c r="BD61" i="11"/>
  <c r="BC62" i="11"/>
  <c r="BD44" i="11"/>
  <c r="R9" i="13" s="1"/>
  <c r="BE43" i="11"/>
  <c r="BE116" i="11"/>
  <c r="BF115" i="11"/>
  <c r="BD49" i="11"/>
  <c r="BC50" i="11"/>
  <c r="Q10" i="13" s="1"/>
  <c r="BD13" i="11"/>
  <c r="BC14" i="11"/>
  <c r="Q4" i="13" s="1"/>
  <c r="BC68" i="11"/>
  <c r="BD67" i="11"/>
  <c r="BD86" i="11"/>
  <c r="BE85" i="11"/>
  <c r="BH87" i="11"/>
  <c r="BG92" i="11"/>
  <c r="BJ91" i="11"/>
  <c r="BD110" i="11"/>
  <c r="BE109" i="11"/>
  <c r="BE20" i="11"/>
  <c r="S5" i="13" s="1"/>
  <c r="BF19" i="11"/>
  <c r="BD26" i="11"/>
  <c r="R6" i="13" s="1"/>
  <c r="BE25" i="11"/>
  <c r="BE37" i="11"/>
  <c r="BD38" i="11"/>
  <c r="R8" i="13" s="1"/>
  <c r="BE97" i="11"/>
  <c r="BD98" i="11"/>
  <c r="BD32" i="11"/>
  <c r="R7" i="13" s="1"/>
  <c r="BE31" i="11"/>
  <c r="BA7" i="13" l="1"/>
  <c r="BA8" i="13"/>
  <c r="BA9" i="13"/>
  <c r="BA11" i="13"/>
  <c r="BA10" i="13"/>
  <c r="BA6" i="13"/>
  <c r="BA4" i="13"/>
  <c r="BA3" i="13"/>
  <c r="BB8" i="11"/>
  <c r="P3" i="13" s="1"/>
  <c r="BB9" i="13" s="1"/>
  <c r="BC7" i="11"/>
  <c r="BC80" i="11"/>
  <c r="BD79" i="11"/>
  <c r="BD55" i="11"/>
  <c r="BC56" i="11"/>
  <c r="Q11" i="13" s="1"/>
  <c r="BD73" i="11"/>
  <c r="BC74" i="11"/>
  <c r="BD104" i="11"/>
  <c r="BE103" i="11"/>
  <c r="BE121" i="11"/>
  <c r="BD122" i="11"/>
  <c r="BE26" i="11"/>
  <c r="S6" i="13" s="1"/>
  <c r="BF25" i="11"/>
  <c r="BE61" i="11"/>
  <c r="BD62" i="11"/>
  <c r="BK91" i="11"/>
  <c r="BE86" i="11"/>
  <c r="BF85" i="11"/>
  <c r="BE44" i="11"/>
  <c r="S9" i="13" s="1"/>
  <c r="BF43" i="11"/>
  <c r="BE32" i="11"/>
  <c r="S7" i="13" s="1"/>
  <c r="BF31" i="11"/>
  <c r="BG19" i="11"/>
  <c r="BF20" i="11"/>
  <c r="T5" i="13" s="1"/>
  <c r="BE49" i="11"/>
  <c r="BD50" i="11"/>
  <c r="R10" i="13" s="1"/>
  <c r="BF109" i="11"/>
  <c r="BE110" i="11"/>
  <c r="BE13" i="11"/>
  <c r="BD14" i="11"/>
  <c r="R4" i="13" s="1"/>
  <c r="BF97" i="11"/>
  <c r="BE98" i="11"/>
  <c r="BF37" i="11"/>
  <c r="BE38" i="11"/>
  <c r="S8" i="13" s="1"/>
  <c r="BI87" i="11"/>
  <c r="BH92" i="11"/>
  <c r="BD68" i="11"/>
  <c r="BE67" i="11"/>
  <c r="BG115" i="11"/>
  <c r="BF116" i="11"/>
  <c r="BB5" i="13" l="1"/>
  <c r="BB7" i="13"/>
  <c r="BB10" i="13"/>
  <c r="BD7" i="11"/>
  <c r="BC8" i="11"/>
  <c r="Q3" i="13" s="1"/>
  <c r="BC3" i="13" s="1"/>
  <c r="BB3" i="13"/>
  <c r="BB8" i="13"/>
  <c r="BB6" i="13"/>
  <c r="BB11" i="13"/>
  <c r="BB4" i="13"/>
  <c r="BD80" i="11"/>
  <c r="BE79" i="11"/>
  <c r="BD56" i="11"/>
  <c r="R11" i="13" s="1"/>
  <c r="BE55" i="11"/>
  <c r="BD74" i="11"/>
  <c r="BE73" i="11"/>
  <c r="BE104" i="11"/>
  <c r="BF103" i="11"/>
  <c r="BF121" i="11"/>
  <c r="BE122" i="11"/>
  <c r="BF38" i="11"/>
  <c r="T8" i="13" s="1"/>
  <c r="BG37" i="11"/>
  <c r="BL91" i="11"/>
  <c r="BE62" i="11"/>
  <c r="BF61" i="11"/>
  <c r="BG20" i="11"/>
  <c r="U5" i="13" s="1"/>
  <c r="BH19" i="11"/>
  <c r="BF13" i="11"/>
  <c r="BE14" i="11"/>
  <c r="S4" i="13" s="1"/>
  <c r="BJ87" i="11"/>
  <c r="BI92" i="11"/>
  <c r="BF98" i="11"/>
  <c r="BG97" i="11"/>
  <c r="BG109" i="11"/>
  <c r="BF110" i="11"/>
  <c r="BF32" i="11"/>
  <c r="T7" i="13" s="1"/>
  <c r="BG31" i="11"/>
  <c r="BF44" i="11"/>
  <c r="T9" i="13" s="1"/>
  <c r="BG43" i="11"/>
  <c r="BG85" i="11"/>
  <c r="BF86" i="11"/>
  <c r="BG25" i="11"/>
  <c r="BF26" i="11"/>
  <c r="T6" i="13" s="1"/>
  <c r="BG116" i="11"/>
  <c r="BH115" i="11"/>
  <c r="BF67" i="11"/>
  <c r="BE68" i="11"/>
  <c r="BE50" i="11"/>
  <c r="S10" i="13" s="1"/>
  <c r="BF49" i="11"/>
  <c r="BC5" i="13" l="1"/>
  <c r="BC11" i="13"/>
  <c r="BC10" i="13"/>
  <c r="BC9" i="13"/>
  <c r="BE7" i="11"/>
  <c r="BD8" i="11"/>
  <c r="R3" i="13" s="1"/>
  <c r="BD4" i="13" s="1"/>
  <c r="BC7" i="13"/>
  <c r="BC8" i="13"/>
  <c r="BC4" i="13"/>
  <c r="BC6" i="13"/>
  <c r="BE80" i="11"/>
  <c r="BF79" i="11"/>
  <c r="BE56" i="11"/>
  <c r="S11" i="13" s="1"/>
  <c r="BF55" i="11"/>
  <c r="BF73" i="11"/>
  <c r="BE74" i="11"/>
  <c r="BF104" i="11"/>
  <c r="BG103" i="11"/>
  <c r="BG121" i="11"/>
  <c r="BF122" i="11"/>
  <c r="BG67" i="11"/>
  <c r="BF68" i="11"/>
  <c r="BG26" i="11"/>
  <c r="U6" i="13" s="1"/>
  <c r="BH25" i="11"/>
  <c r="BM91" i="11"/>
  <c r="BF50" i="11"/>
  <c r="T10" i="13" s="1"/>
  <c r="BG49" i="11"/>
  <c r="BI115" i="11"/>
  <c r="BH116" i="11"/>
  <c r="BG32" i="11"/>
  <c r="U7" i="13" s="1"/>
  <c r="BH31" i="11"/>
  <c r="BG110" i="11"/>
  <c r="BH109" i="11"/>
  <c r="BK87" i="11"/>
  <c r="BJ92" i="11"/>
  <c r="BF14" i="11"/>
  <c r="T4" i="13" s="1"/>
  <c r="BG13" i="11"/>
  <c r="BH20" i="11"/>
  <c r="V5" i="13" s="1"/>
  <c r="BI19" i="11"/>
  <c r="BH85" i="11"/>
  <c r="BG86" i="11"/>
  <c r="BG98" i="11"/>
  <c r="BH97" i="11"/>
  <c r="BH37" i="11"/>
  <c r="BG38" i="11"/>
  <c r="U8" i="13" s="1"/>
  <c r="BG44" i="11"/>
  <c r="U9" i="13" s="1"/>
  <c r="BH43" i="11"/>
  <c r="BF62" i="11"/>
  <c r="BG61" i="11"/>
  <c r="BD5" i="13" l="1"/>
  <c r="BD6" i="13"/>
  <c r="BF7" i="11"/>
  <c r="BE8" i="11"/>
  <c r="S3" i="13" s="1"/>
  <c r="BE4" i="13" s="1"/>
  <c r="BD11" i="13"/>
  <c r="BD9" i="13"/>
  <c r="BD8" i="13"/>
  <c r="BD7" i="13"/>
  <c r="BD10" i="13"/>
  <c r="BD3" i="13"/>
  <c r="BF80" i="11"/>
  <c r="BG79" i="11"/>
  <c r="BG55" i="11"/>
  <c r="BF56" i="11"/>
  <c r="T11" i="13" s="1"/>
  <c r="BG73" i="11"/>
  <c r="BF74" i="11"/>
  <c r="BG104" i="11"/>
  <c r="BH103" i="11"/>
  <c r="BG122" i="11"/>
  <c r="BH121" i="11"/>
  <c r="BL87" i="11"/>
  <c r="BK92" i="11"/>
  <c r="BI25" i="11"/>
  <c r="BH26" i="11"/>
  <c r="V6" i="13" s="1"/>
  <c r="BI43" i="11"/>
  <c r="BH44" i="11"/>
  <c r="V9" i="13" s="1"/>
  <c r="BH98" i="11"/>
  <c r="BI97" i="11"/>
  <c r="BI85" i="11"/>
  <c r="BH86" i="11"/>
  <c r="BG14" i="11"/>
  <c r="U4" i="13" s="1"/>
  <c r="BH13" i="11"/>
  <c r="BH110" i="11"/>
  <c r="BI109" i="11"/>
  <c r="BI37" i="11"/>
  <c r="BH38" i="11"/>
  <c r="V8" i="13" s="1"/>
  <c r="BI116" i="11"/>
  <c r="BJ115" i="11"/>
  <c r="BH61" i="11"/>
  <c r="BG62" i="11"/>
  <c r="BJ19" i="11"/>
  <c r="BI20" i="11"/>
  <c r="W5" i="13" s="1"/>
  <c r="BH32" i="11"/>
  <c r="V7" i="13" s="1"/>
  <c r="BI31" i="11"/>
  <c r="BH49" i="11"/>
  <c r="BG50" i="11"/>
  <c r="U10" i="13" s="1"/>
  <c r="BN91" i="11"/>
  <c r="BH67" i="11"/>
  <c r="BG68" i="11"/>
  <c r="BE8" i="13" l="1"/>
  <c r="BE11" i="13"/>
  <c r="BE7" i="13"/>
  <c r="BE5" i="13"/>
  <c r="BE3" i="13"/>
  <c r="BE6" i="13"/>
  <c r="BF8" i="11"/>
  <c r="T3" i="13" s="1"/>
  <c r="BF11" i="13" s="1"/>
  <c r="BG7" i="11"/>
  <c r="BE9" i="13"/>
  <c r="BE10" i="13"/>
  <c r="BG80" i="11"/>
  <c r="BH79" i="11"/>
  <c r="BH55" i="11"/>
  <c r="BG56" i="11"/>
  <c r="U11" i="13" s="1"/>
  <c r="BH73" i="11"/>
  <c r="BG74" i="11"/>
  <c r="BI103" i="11"/>
  <c r="BH104" i="11"/>
  <c r="BI121" i="11"/>
  <c r="BH122" i="11"/>
  <c r="BI67" i="11"/>
  <c r="BH68" i="11"/>
  <c r="BH14" i="11"/>
  <c r="V4" i="13" s="1"/>
  <c r="BI13" i="11"/>
  <c r="BJ97" i="11"/>
  <c r="BI98" i="11"/>
  <c r="BI44" i="11"/>
  <c r="W9" i="13" s="1"/>
  <c r="BJ43" i="11"/>
  <c r="BH50" i="11"/>
  <c r="V10" i="13" s="1"/>
  <c r="BI49" i="11"/>
  <c r="BK19" i="11"/>
  <c r="BJ20" i="11"/>
  <c r="X5" i="13" s="1"/>
  <c r="BI61" i="11"/>
  <c r="BH62" i="11"/>
  <c r="BO91" i="11"/>
  <c r="BI32" i="11"/>
  <c r="W7" i="13" s="1"/>
  <c r="BJ31" i="11"/>
  <c r="BI110" i="11"/>
  <c r="BJ109" i="11"/>
  <c r="BI26" i="11"/>
  <c r="W6" i="13" s="1"/>
  <c r="BJ25" i="11"/>
  <c r="BM87" i="11"/>
  <c r="BL92" i="11"/>
  <c r="BK115" i="11"/>
  <c r="BJ116" i="11"/>
  <c r="BI38" i="11"/>
  <c r="W8" i="13" s="1"/>
  <c r="BJ37" i="11"/>
  <c r="BJ85" i="11"/>
  <c r="BI86" i="11"/>
  <c r="BF10" i="13" l="1"/>
  <c r="BF8" i="13"/>
  <c r="BF3" i="13"/>
  <c r="BF4" i="13"/>
  <c r="BF5" i="13"/>
  <c r="BF7" i="13"/>
  <c r="BF9" i="13"/>
  <c r="BF6" i="13"/>
  <c r="BH7" i="11"/>
  <c r="BG8" i="11"/>
  <c r="U3" i="13" s="1"/>
  <c r="BG9" i="13" s="1"/>
  <c r="BI79" i="11"/>
  <c r="BH80" i="11"/>
  <c r="BH56" i="11"/>
  <c r="V11" i="13" s="1"/>
  <c r="BI55" i="11"/>
  <c r="BI73" i="11"/>
  <c r="BH74" i="11"/>
  <c r="BI104" i="11"/>
  <c r="BJ103" i="11"/>
  <c r="BI122" i="11"/>
  <c r="BJ121" i="11"/>
  <c r="BK116" i="11"/>
  <c r="BL115" i="11"/>
  <c r="BI50" i="11"/>
  <c r="W10" i="13" s="1"/>
  <c r="BJ49" i="11"/>
  <c r="BK37" i="11"/>
  <c r="BJ38" i="11"/>
  <c r="X8" i="13" s="1"/>
  <c r="BN87" i="11"/>
  <c r="BM92" i="11"/>
  <c r="BJ32" i="11"/>
  <c r="X7" i="13" s="1"/>
  <c r="BK31" i="11"/>
  <c r="BJ61" i="11"/>
  <c r="BI62" i="11"/>
  <c r="BJ26" i="11"/>
  <c r="X6" i="13" s="1"/>
  <c r="BK25" i="11"/>
  <c r="BK109" i="11"/>
  <c r="BJ110" i="11"/>
  <c r="BK97" i="11"/>
  <c r="BJ98" i="11"/>
  <c r="BJ86" i="11"/>
  <c r="BK85" i="11"/>
  <c r="BP91" i="11"/>
  <c r="BK20" i="11"/>
  <c r="Y5" i="13" s="1"/>
  <c r="BL19" i="11"/>
  <c r="BJ44" i="11"/>
  <c r="X9" i="13" s="1"/>
  <c r="BK43" i="11"/>
  <c r="BI14" i="11"/>
  <c r="W4" i="13" s="1"/>
  <c r="BJ13" i="11"/>
  <c r="BJ67" i="11"/>
  <c r="BI68" i="11"/>
  <c r="BG4" i="13" l="1"/>
  <c r="BG6" i="13"/>
  <c r="BG7" i="13"/>
  <c r="BG5" i="13"/>
  <c r="BG11" i="13"/>
  <c r="BG3" i="13"/>
  <c r="BG10" i="13"/>
  <c r="BG8" i="13"/>
  <c r="BI7" i="11"/>
  <c r="BH8" i="11"/>
  <c r="V3" i="13" s="1"/>
  <c r="BH4" i="13" s="1"/>
  <c r="BJ79" i="11"/>
  <c r="BI80" i="11"/>
  <c r="BI56" i="11"/>
  <c r="W11" i="13" s="1"/>
  <c r="BJ55" i="11"/>
  <c r="BI74" i="11"/>
  <c r="BJ73" i="11"/>
  <c r="BJ104" i="11"/>
  <c r="BK103" i="11"/>
  <c r="BJ122" i="11"/>
  <c r="BK121" i="11"/>
  <c r="BK110" i="11"/>
  <c r="BL109" i="11"/>
  <c r="BJ62" i="11"/>
  <c r="BK61" i="11"/>
  <c r="BL31" i="11"/>
  <c r="BK32" i="11"/>
  <c r="Y7" i="13" s="1"/>
  <c r="BL116" i="11"/>
  <c r="BM115" i="11"/>
  <c r="BK44" i="11"/>
  <c r="Y9" i="13" s="1"/>
  <c r="BL43" i="11"/>
  <c r="BQ91" i="11"/>
  <c r="BL97" i="11"/>
  <c r="BK98" i="11"/>
  <c r="BL25" i="11"/>
  <c r="BK26" i="11"/>
  <c r="Y6" i="13" s="1"/>
  <c r="BL37" i="11"/>
  <c r="BK38" i="11"/>
  <c r="Y8" i="13" s="1"/>
  <c r="BJ68" i="11"/>
  <c r="BK67" i="11"/>
  <c r="BK49" i="11"/>
  <c r="BJ50" i="11"/>
  <c r="X10" i="13" s="1"/>
  <c r="BJ14" i="11"/>
  <c r="X4" i="13" s="1"/>
  <c r="BK13" i="11"/>
  <c r="BL20" i="11"/>
  <c r="Z5" i="13" s="1"/>
  <c r="BM19" i="11"/>
  <c r="BL85" i="11"/>
  <c r="BK86" i="11"/>
  <c r="BO87" i="11"/>
  <c r="BN92" i="11"/>
  <c r="BH11" i="13" l="1"/>
  <c r="BH3" i="13"/>
  <c r="BH10" i="13"/>
  <c r="BH8" i="13"/>
  <c r="BH7" i="13"/>
  <c r="BH6" i="13"/>
  <c r="BH5" i="13"/>
  <c r="BH9" i="13"/>
  <c r="BI8" i="11"/>
  <c r="W3" i="13" s="1"/>
  <c r="BI7" i="13" s="1"/>
  <c r="BJ7" i="11"/>
  <c r="BJ80" i="11"/>
  <c r="BK79" i="11"/>
  <c r="BK55" i="11"/>
  <c r="BJ56" i="11"/>
  <c r="X11" i="13" s="1"/>
  <c r="BK73" i="11"/>
  <c r="BJ74" i="11"/>
  <c r="BL103" i="11"/>
  <c r="BK104" i="11"/>
  <c r="BK122" i="11"/>
  <c r="BL121" i="11"/>
  <c r="BM25" i="11"/>
  <c r="BL26" i="11"/>
  <c r="Z6" i="13" s="1"/>
  <c r="BK62" i="11"/>
  <c r="BL61" i="11"/>
  <c r="BL110" i="11"/>
  <c r="BM109" i="11"/>
  <c r="BP87" i="11"/>
  <c r="BO92" i="11"/>
  <c r="BL13" i="11"/>
  <c r="BK14" i="11"/>
  <c r="Y4" i="13" s="1"/>
  <c r="BL49" i="11"/>
  <c r="BK50" i="11"/>
  <c r="Y10" i="13" s="1"/>
  <c r="BR91" i="11"/>
  <c r="BM43" i="11"/>
  <c r="BL44" i="11"/>
  <c r="Z9" i="13" s="1"/>
  <c r="BL86" i="11"/>
  <c r="BM85" i="11"/>
  <c r="BL67" i="11"/>
  <c r="BK68" i="11"/>
  <c r="BL38" i="11"/>
  <c r="Z8" i="13" s="1"/>
  <c r="BM37" i="11"/>
  <c r="BM20" i="11"/>
  <c r="AA5" i="13" s="1"/>
  <c r="BN19" i="11"/>
  <c r="BM97" i="11"/>
  <c r="BL98" i="11"/>
  <c r="BM116" i="11"/>
  <c r="BN115" i="11"/>
  <c r="BM31" i="11"/>
  <c r="BL32" i="11"/>
  <c r="Z7" i="13" s="1"/>
  <c r="BI9" i="13" l="1"/>
  <c r="BI11" i="13"/>
  <c r="BI3" i="13"/>
  <c r="BI5" i="13"/>
  <c r="BI4" i="13"/>
  <c r="BI6" i="13"/>
  <c r="BI8" i="13"/>
  <c r="BK7" i="11"/>
  <c r="BJ8" i="11"/>
  <c r="X3" i="13" s="1"/>
  <c r="BJ5" i="13" s="1"/>
  <c r="BI10" i="13"/>
  <c r="BK80" i="11"/>
  <c r="BL79" i="11"/>
  <c r="BL55" i="11"/>
  <c r="BK56" i="11"/>
  <c r="Y11" i="13" s="1"/>
  <c r="BL73" i="11"/>
  <c r="BK74" i="11"/>
  <c r="BL104" i="11"/>
  <c r="BM103" i="11"/>
  <c r="BM121" i="11"/>
  <c r="BL122" i="11"/>
  <c r="BN97" i="11"/>
  <c r="BM98" i="11"/>
  <c r="BO19" i="11"/>
  <c r="BN20" i="11"/>
  <c r="AB5" i="13" s="1"/>
  <c r="BN43" i="11"/>
  <c r="BM44" i="11"/>
  <c r="AA9" i="13" s="1"/>
  <c r="BM13" i="11"/>
  <c r="BL14" i="11"/>
  <c r="Z4" i="13" s="1"/>
  <c r="BM110" i="11"/>
  <c r="BN109" i="11"/>
  <c r="BM67" i="11"/>
  <c r="BL68" i="11"/>
  <c r="BN25" i="11"/>
  <c r="BM26" i="11"/>
  <c r="AA6" i="13" s="1"/>
  <c r="BN31" i="11"/>
  <c r="BM32" i="11"/>
  <c r="AA7" i="13" s="1"/>
  <c r="BN37" i="11"/>
  <c r="BM38" i="11"/>
  <c r="AA8" i="13" s="1"/>
  <c r="BM86" i="11"/>
  <c r="BN85" i="11"/>
  <c r="BS91" i="11"/>
  <c r="BL50" i="11"/>
  <c r="Z10" i="13" s="1"/>
  <c r="BM49" i="11"/>
  <c r="BQ87" i="11"/>
  <c r="BP92" i="11"/>
  <c r="BM61" i="11"/>
  <c r="BL62" i="11"/>
  <c r="BO115" i="11"/>
  <c r="BN116" i="11"/>
  <c r="BJ10" i="13" l="1"/>
  <c r="BJ11" i="13"/>
  <c r="BJ7" i="13"/>
  <c r="BJ4" i="13"/>
  <c r="BK8" i="11"/>
  <c r="Y3" i="13" s="1"/>
  <c r="BK6" i="13" s="1"/>
  <c r="BL7" i="11"/>
  <c r="BJ3" i="13"/>
  <c r="BJ6" i="13"/>
  <c r="BJ8" i="13"/>
  <c r="BJ9" i="13"/>
  <c r="BL80" i="11"/>
  <c r="BM79" i="11"/>
  <c r="BM55" i="11"/>
  <c r="BL56" i="11"/>
  <c r="Z11" i="13" s="1"/>
  <c r="BL74" i="11"/>
  <c r="BM73" i="11"/>
  <c r="BN103" i="11"/>
  <c r="BM104" i="11"/>
  <c r="BN121" i="11"/>
  <c r="BM122" i="11"/>
  <c r="BO116" i="11"/>
  <c r="BP115" i="11"/>
  <c r="BN61" i="11"/>
  <c r="BM62" i="11"/>
  <c r="BO25" i="11"/>
  <c r="BN26" i="11"/>
  <c r="AB6" i="13" s="1"/>
  <c r="BM68" i="11"/>
  <c r="BN67" i="11"/>
  <c r="BN13" i="11"/>
  <c r="BM14" i="11"/>
  <c r="AA4" i="13" s="1"/>
  <c r="BO97" i="11"/>
  <c r="BN98" i="11"/>
  <c r="BR87" i="11"/>
  <c r="BQ92" i="11"/>
  <c r="BT91" i="11"/>
  <c r="BN38" i="11"/>
  <c r="AB8" i="13" s="1"/>
  <c r="BO37" i="11"/>
  <c r="BO31" i="11"/>
  <c r="BN32" i="11"/>
  <c r="AB7" i="13" s="1"/>
  <c r="BN110" i="11"/>
  <c r="BO109" i="11"/>
  <c r="BM50" i="11"/>
  <c r="AA10" i="13" s="1"/>
  <c r="BN49" i="11"/>
  <c r="BN86" i="11"/>
  <c r="BO85" i="11"/>
  <c r="BO43" i="11"/>
  <c r="BN44" i="11"/>
  <c r="AB9" i="13" s="1"/>
  <c r="BO20" i="11"/>
  <c r="AC5" i="13" s="1"/>
  <c r="BP19" i="11"/>
  <c r="BK10" i="13" l="1"/>
  <c r="BK7" i="13"/>
  <c r="BK4" i="13"/>
  <c r="BK11" i="13"/>
  <c r="BK9" i="13"/>
  <c r="BM7" i="11"/>
  <c r="BL8" i="11"/>
  <c r="Z3" i="13" s="1"/>
  <c r="BL10" i="13" s="1"/>
  <c r="BK8" i="13"/>
  <c r="BK3" i="13"/>
  <c r="BK5" i="13"/>
  <c r="BN79" i="11"/>
  <c r="BM80" i="11"/>
  <c r="BN55" i="11"/>
  <c r="BM56" i="11"/>
  <c r="AA11" i="13" s="1"/>
  <c r="BM74" i="11"/>
  <c r="BN73" i="11"/>
  <c r="BO103" i="11"/>
  <c r="BN104" i="11"/>
  <c r="BO121" i="11"/>
  <c r="BN122" i="11"/>
  <c r="BO44" i="11"/>
  <c r="AC9" i="13" s="1"/>
  <c r="BP43" i="11"/>
  <c r="BP85" i="11"/>
  <c r="BO86" i="11"/>
  <c r="BP20" i="11"/>
  <c r="AD5" i="13" s="1"/>
  <c r="BQ19" i="11"/>
  <c r="BP31" i="11"/>
  <c r="BO32" i="11"/>
  <c r="AC7" i="13" s="1"/>
  <c r="BU91" i="11"/>
  <c r="BN62" i="11"/>
  <c r="BO61" i="11"/>
  <c r="BO49" i="11"/>
  <c r="BN50" i="11"/>
  <c r="AB10" i="13" s="1"/>
  <c r="BO38" i="11"/>
  <c r="AC8" i="13" s="1"/>
  <c r="BP37" i="11"/>
  <c r="BO26" i="11"/>
  <c r="AC6" i="13" s="1"/>
  <c r="BP25" i="11"/>
  <c r="BQ115" i="11"/>
  <c r="BP116" i="11"/>
  <c r="BO110" i="11"/>
  <c r="BP109" i="11"/>
  <c r="BS87" i="11"/>
  <c r="BR92" i="11"/>
  <c r="BP97" i="11"/>
  <c r="BO98" i="11"/>
  <c r="BO13" i="11"/>
  <c r="BN14" i="11"/>
  <c r="AB4" i="13" s="1"/>
  <c r="BN68" i="11"/>
  <c r="BO67" i="11"/>
  <c r="BL6" i="13" l="1"/>
  <c r="BL3" i="13"/>
  <c r="BL9" i="13"/>
  <c r="BL8" i="13"/>
  <c r="BL7" i="13"/>
  <c r="BL11" i="13"/>
  <c r="BL4" i="13"/>
  <c r="BN7" i="11"/>
  <c r="BM8" i="11"/>
  <c r="AA3" i="13" s="1"/>
  <c r="BM11" i="13" s="1"/>
  <c r="BL5" i="13"/>
  <c r="BN80" i="11"/>
  <c r="BO79" i="11"/>
  <c r="BO55" i="11"/>
  <c r="BN56" i="11"/>
  <c r="AB11" i="13" s="1"/>
  <c r="BO73" i="11"/>
  <c r="BN74" i="11"/>
  <c r="BO104" i="11"/>
  <c r="BP103" i="11"/>
  <c r="BP121" i="11"/>
  <c r="BO122" i="11"/>
  <c r="BP98" i="11"/>
  <c r="BQ97" i="11"/>
  <c r="BP110" i="11"/>
  <c r="BQ109" i="11"/>
  <c r="BQ20" i="11"/>
  <c r="AE5" i="13" s="1"/>
  <c r="BR19" i="11"/>
  <c r="BQ43" i="11"/>
  <c r="BP44" i="11"/>
  <c r="AD9" i="13" s="1"/>
  <c r="BQ116" i="11"/>
  <c r="BR115" i="11"/>
  <c r="BP38" i="11"/>
  <c r="AD8" i="13" s="1"/>
  <c r="BQ37" i="11"/>
  <c r="BV91" i="11"/>
  <c r="BO14" i="11"/>
  <c r="AC4" i="13" s="1"/>
  <c r="BP13" i="11"/>
  <c r="BT87" i="11"/>
  <c r="BS92" i="11"/>
  <c r="BQ25" i="11"/>
  <c r="BP26" i="11"/>
  <c r="AD6" i="13" s="1"/>
  <c r="BO68" i="11"/>
  <c r="BP67" i="11"/>
  <c r="BO50" i="11"/>
  <c r="AC10" i="13" s="1"/>
  <c r="BP49" i="11"/>
  <c r="BP61" i="11"/>
  <c r="BO62" i="11"/>
  <c r="BQ31" i="11"/>
  <c r="BP32" i="11"/>
  <c r="AD7" i="13" s="1"/>
  <c r="BP86" i="11"/>
  <c r="BQ85" i="11"/>
  <c r="BM6" i="13" l="1"/>
  <c r="BM7" i="13"/>
  <c r="BM3" i="13"/>
  <c r="BM4" i="13"/>
  <c r="BM8" i="13"/>
  <c r="BM5" i="13"/>
  <c r="BN8" i="11"/>
  <c r="AB3" i="13" s="1"/>
  <c r="BN4" i="13" s="1"/>
  <c r="BO7" i="11"/>
  <c r="BM9" i="13"/>
  <c r="BM10" i="13"/>
  <c r="BO80" i="11"/>
  <c r="BP79" i="11"/>
  <c r="BO56" i="11"/>
  <c r="AC11" i="13" s="1"/>
  <c r="BP55" i="11"/>
  <c r="BP73" i="11"/>
  <c r="BO74" i="11"/>
  <c r="BP104" i="11"/>
  <c r="BQ103" i="11"/>
  <c r="BP122" i="11"/>
  <c r="BQ121" i="11"/>
  <c r="BU87" i="11"/>
  <c r="BT92" i="11"/>
  <c r="BW91" i="11"/>
  <c r="BR37" i="11"/>
  <c r="BQ38" i="11"/>
  <c r="AE8" i="13" s="1"/>
  <c r="BR43" i="11"/>
  <c r="BQ44" i="11"/>
  <c r="AE9" i="13" s="1"/>
  <c r="BR109" i="11"/>
  <c r="BQ110" i="11"/>
  <c r="BQ61" i="11"/>
  <c r="BP62" i="11"/>
  <c r="BQ13" i="11"/>
  <c r="BP14" i="11"/>
  <c r="AD4" i="13" s="1"/>
  <c r="BR20" i="11"/>
  <c r="AF5" i="13" s="1"/>
  <c r="BS19" i="11"/>
  <c r="BQ32" i="11"/>
  <c r="AE7" i="13" s="1"/>
  <c r="BR31" i="11"/>
  <c r="BQ49" i="11"/>
  <c r="BP50" i="11"/>
  <c r="AD10" i="13" s="1"/>
  <c r="BQ26" i="11"/>
  <c r="AE6" i="13" s="1"/>
  <c r="BR25" i="11"/>
  <c r="BS115" i="11"/>
  <c r="BR116" i="11"/>
  <c r="BQ98" i="11"/>
  <c r="BR97" i="11"/>
  <c r="BQ86" i="11"/>
  <c r="BR85" i="11"/>
  <c r="BQ67" i="11"/>
  <c r="BP68" i="11"/>
  <c r="BN10" i="13" l="1"/>
  <c r="BN8" i="13"/>
  <c r="BN5" i="13"/>
  <c r="BN11" i="13"/>
  <c r="BN6" i="13"/>
  <c r="BN7" i="13"/>
  <c r="BN9" i="13"/>
  <c r="BN3" i="13"/>
  <c r="BO8" i="11"/>
  <c r="AC3" i="13" s="1"/>
  <c r="BO11" i="13" s="1"/>
  <c r="BP7" i="11"/>
  <c r="BQ79" i="11"/>
  <c r="BP80" i="11"/>
  <c r="BQ55" i="11"/>
  <c r="BP56" i="11"/>
  <c r="AD11" i="13" s="1"/>
  <c r="BP74" i="11"/>
  <c r="BQ73" i="11"/>
  <c r="BR103" i="11"/>
  <c r="BQ104" i="11"/>
  <c r="BR121" i="11"/>
  <c r="BQ122" i="11"/>
  <c r="BR98" i="11"/>
  <c r="BS97" i="11"/>
  <c r="BS25" i="11"/>
  <c r="BR26" i="11"/>
  <c r="AF6" i="13" s="1"/>
  <c r="BQ50" i="11"/>
  <c r="AE10" i="13" s="1"/>
  <c r="BR49" i="11"/>
  <c r="BS109" i="11"/>
  <c r="BR110" i="11"/>
  <c r="BS37" i="11"/>
  <c r="BR38" i="11"/>
  <c r="AF8" i="13" s="1"/>
  <c r="BV87" i="11"/>
  <c r="BU92" i="11"/>
  <c r="BR67" i="11"/>
  <c r="BQ68" i="11"/>
  <c r="BR32" i="11"/>
  <c r="AF7" i="13" s="1"/>
  <c r="BS31" i="11"/>
  <c r="BR13" i="11"/>
  <c r="BQ14" i="11"/>
  <c r="AE4" i="13" s="1"/>
  <c r="BR61" i="11"/>
  <c r="BQ62" i="11"/>
  <c r="BS85" i="11"/>
  <c r="BR86" i="11"/>
  <c r="BS116" i="11"/>
  <c r="BT115" i="11"/>
  <c r="BT19" i="11"/>
  <c r="BS20" i="11"/>
  <c r="AG5" i="13" s="1"/>
  <c r="BS43" i="11"/>
  <c r="BR44" i="11"/>
  <c r="AF9" i="13" s="1"/>
  <c r="BX91" i="11"/>
  <c r="BO9" i="13" l="1"/>
  <c r="BO10" i="13"/>
  <c r="BO4" i="13"/>
  <c r="BO7" i="13"/>
  <c r="BO6" i="13"/>
  <c r="BO3" i="13"/>
  <c r="BO8" i="13"/>
  <c r="BO5" i="13"/>
  <c r="BQ7" i="11"/>
  <c r="BP8" i="11"/>
  <c r="AD3" i="13" s="1"/>
  <c r="BP7" i="13" s="1"/>
  <c r="BQ80" i="11"/>
  <c r="BR79" i="11"/>
  <c r="BR55" i="11"/>
  <c r="BQ56" i="11"/>
  <c r="AE11" i="13" s="1"/>
  <c r="BR73" i="11"/>
  <c r="BQ74" i="11"/>
  <c r="BR104" i="11"/>
  <c r="BS103" i="11"/>
  <c r="BS121" i="11"/>
  <c r="BR122" i="11"/>
  <c r="BT85" i="11"/>
  <c r="BS86" i="11"/>
  <c r="BS13" i="11"/>
  <c r="BR14" i="11"/>
  <c r="AF4" i="13" s="1"/>
  <c r="BT43" i="11"/>
  <c r="BS44" i="11"/>
  <c r="AG9" i="13" s="1"/>
  <c r="BU115" i="11"/>
  <c r="BT116" i="11"/>
  <c r="BS32" i="11"/>
  <c r="AG7" i="13" s="1"/>
  <c r="BT31" i="11"/>
  <c r="BR68" i="11"/>
  <c r="BS67" i="11"/>
  <c r="BT37" i="11"/>
  <c r="BS38" i="11"/>
  <c r="AG8" i="13" s="1"/>
  <c r="BT109" i="11"/>
  <c r="BS110" i="11"/>
  <c r="BS26" i="11"/>
  <c r="AG6" i="13" s="1"/>
  <c r="BT25" i="11"/>
  <c r="BY91" i="11"/>
  <c r="BR62" i="11"/>
  <c r="BS61" i="11"/>
  <c r="BR50" i="11"/>
  <c r="AF10" i="13" s="1"/>
  <c r="BS49" i="11"/>
  <c r="BT20" i="11"/>
  <c r="AH5" i="13" s="1"/>
  <c r="BU19" i="11"/>
  <c r="BW87" i="11"/>
  <c r="BV92" i="11"/>
  <c r="BS98" i="11"/>
  <c r="BT97" i="11"/>
  <c r="BP6" i="13" l="1"/>
  <c r="BP5" i="13"/>
  <c r="BP9" i="13"/>
  <c r="BP3" i="13"/>
  <c r="BP8" i="13"/>
  <c r="BP10" i="13"/>
  <c r="BP4" i="13"/>
  <c r="BQ8" i="11"/>
  <c r="AE3" i="13" s="1"/>
  <c r="BQ5" i="13" s="1"/>
  <c r="BR7" i="11"/>
  <c r="BP11" i="13"/>
  <c r="BR80" i="11"/>
  <c r="BS79" i="11"/>
  <c r="BS55" i="11"/>
  <c r="BR56" i="11"/>
  <c r="AF11" i="13" s="1"/>
  <c r="BS73" i="11"/>
  <c r="BR74" i="11"/>
  <c r="BS104" i="11"/>
  <c r="BT103" i="11"/>
  <c r="BT121" i="11"/>
  <c r="BS122" i="11"/>
  <c r="BT61" i="11"/>
  <c r="BS62" i="11"/>
  <c r="BZ91" i="11"/>
  <c r="BU37" i="11"/>
  <c r="BT38" i="11"/>
  <c r="AH8" i="13" s="1"/>
  <c r="BU20" i="11"/>
  <c r="AI5" i="13" s="1"/>
  <c r="BV19" i="11"/>
  <c r="BS50" i="11"/>
  <c r="AG10" i="13" s="1"/>
  <c r="BT49" i="11"/>
  <c r="BT26" i="11"/>
  <c r="AH6" i="13" s="1"/>
  <c r="BU25" i="11"/>
  <c r="BT67" i="11"/>
  <c r="BS68" i="11"/>
  <c r="BT44" i="11"/>
  <c r="AH9" i="13" s="1"/>
  <c r="BU43" i="11"/>
  <c r="BT110" i="11"/>
  <c r="BU109" i="11"/>
  <c r="BT13" i="11"/>
  <c r="BS14" i="11"/>
  <c r="AG4" i="13" s="1"/>
  <c r="BU85" i="11"/>
  <c r="BT86" i="11"/>
  <c r="BU97" i="11"/>
  <c r="BT98" i="11"/>
  <c r="BX87" i="11"/>
  <c r="BW92" i="11"/>
  <c r="BT32" i="11"/>
  <c r="AH7" i="13" s="1"/>
  <c r="BU31" i="11"/>
  <c r="BV115" i="11"/>
  <c r="BU116" i="11"/>
  <c r="BQ4" i="13" l="1"/>
  <c r="BQ10" i="13"/>
  <c r="BQ8" i="13"/>
  <c r="BQ7" i="13"/>
  <c r="BQ11" i="13"/>
  <c r="BQ3" i="13"/>
  <c r="BQ9" i="13"/>
  <c r="BS7" i="11"/>
  <c r="BR8" i="11"/>
  <c r="AF3" i="13" s="1"/>
  <c r="BR10" i="13" s="1"/>
  <c r="BQ6" i="13"/>
  <c r="BT79" i="11"/>
  <c r="BS80" i="11"/>
  <c r="BS56" i="11"/>
  <c r="AG11" i="13" s="1"/>
  <c r="BT55" i="11"/>
  <c r="BT73" i="11"/>
  <c r="BS74" i="11"/>
  <c r="BT104" i="11"/>
  <c r="BU103" i="11"/>
  <c r="BT122" i="11"/>
  <c r="BU121" i="11"/>
  <c r="BW115" i="11"/>
  <c r="BV116" i="11"/>
  <c r="BV97" i="11"/>
  <c r="BU98" i="11"/>
  <c r="BT14" i="11"/>
  <c r="AH4" i="13" s="1"/>
  <c r="BU13" i="11"/>
  <c r="BU44" i="11"/>
  <c r="AI9" i="13" s="1"/>
  <c r="BV43" i="11"/>
  <c r="BU26" i="11"/>
  <c r="AI6" i="13" s="1"/>
  <c r="BV25" i="11"/>
  <c r="BU32" i="11"/>
  <c r="AI7" i="13" s="1"/>
  <c r="BV31" i="11"/>
  <c r="BW19" i="11"/>
  <c r="BV20" i="11"/>
  <c r="AJ5" i="13" s="1"/>
  <c r="BU61" i="11"/>
  <c r="BT62" i="11"/>
  <c r="BY87" i="11"/>
  <c r="BX92" i="11"/>
  <c r="BV85" i="11"/>
  <c r="BU86" i="11"/>
  <c r="BV109" i="11"/>
  <c r="BU110" i="11"/>
  <c r="BT68" i="11"/>
  <c r="BU67" i="11"/>
  <c r="BT50" i="11"/>
  <c r="AH10" i="13" s="1"/>
  <c r="BU49" i="11"/>
  <c r="BU38" i="11"/>
  <c r="AI8" i="13" s="1"/>
  <c r="BV37" i="11"/>
  <c r="BR3" i="13" l="1"/>
  <c r="BR9" i="13"/>
  <c r="BR4" i="13"/>
  <c r="BR5" i="13"/>
  <c r="BR11" i="13"/>
  <c r="BS8" i="11"/>
  <c r="AG3" i="13" s="1"/>
  <c r="BS8" i="13" s="1"/>
  <c r="BT7" i="11"/>
  <c r="BR6" i="13"/>
  <c r="BR8" i="13"/>
  <c r="BR7" i="13"/>
  <c r="BU79" i="11"/>
  <c r="BT80" i="11"/>
  <c r="BU55" i="11"/>
  <c r="BT56" i="11"/>
  <c r="AH11" i="13" s="1"/>
  <c r="BT74" i="11"/>
  <c r="BU73" i="11"/>
  <c r="BV103" i="11"/>
  <c r="BU104" i="11"/>
  <c r="BU122" i="11"/>
  <c r="BV121" i="11"/>
  <c r="BV38" i="11"/>
  <c r="AJ8" i="13" s="1"/>
  <c r="BW37" i="11"/>
  <c r="BV67" i="11"/>
  <c r="BU68" i="11"/>
  <c r="BW85" i="11"/>
  <c r="BV86" i="11"/>
  <c r="BW31" i="11"/>
  <c r="BV32" i="11"/>
  <c r="AJ7" i="13" s="1"/>
  <c r="BV61" i="11"/>
  <c r="BU62" i="11"/>
  <c r="BW25" i="11"/>
  <c r="BV26" i="11"/>
  <c r="AJ6" i="13" s="1"/>
  <c r="BV98" i="11"/>
  <c r="BW97" i="11"/>
  <c r="BU50" i="11"/>
  <c r="AI10" i="13" s="1"/>
  <c r="BV49" i="11"/>
  <c r="BW109" i="11"/>
  <c r="BV110" i="11"/>
  <c r="BZ87" i="11"/>
  <c r="BZ92" i="11" s="1"/>
  <c r="BY92" i="11"/>
  <c r="BV13" i="11"/>
  <c r="BU14" i="11"/>
  <c r="AI4" i="13" s="1"/>
  <c r="BW116" i="11"/>
  <c r="BX115" i="11"/>
  <c r="BX19" i="11"/>
  <c r="BW20" i="11"/>
  <c r="AK5" i="13" s="1"/>
  <c r="BV44" i="11"/>
  <c r="AJ9" i="13" s="1"/>
  <c r="BW43" i="11"/>
  <c r="BS5" i="13" l="1"/>
  <c r="BS11" i="13"/>
  <c r="BS10" i="13"/>
  <c r="BS3" i="13"/>
  <c r="BS4" i="13"/>
  <c r="BS6" i="13"/>
  <c r="BS9" i="13"/>
  <c r="BS7" i="13"/>
  <c r="BU7" i="11"/>
  <c r="BT8" i="11"/>
  <c r="AH3" i="13" s="1"/>
  <c r="BT9" i="13" s="1"/>
  <c r="BV79" i="11"/>
  <c r="BU80" i="11"/>
  <c r="BV55" i="11"/>
  <c r="BU56" i="11"/>
  <c r="AI11" i="13" s="1"/>
  <c r="BU74" i="11"/>
  <c r="BV73" i="11"/>
  <c r="BW103" i="11"/>
  <c r="BV104" i="11"/>
  <c r="BW121" i="11"/>
  <c r="BV122" i="11"/>
  <c r="BW110" i="11"/>
  <c r="BX109" i="11"/>
  <c r="BX43" i="11"/>
  <c r="BW44" i="11"/>
  <c r="AK9" i="13" s="1"/>
  <c r="BW13" i="11"/>
  <c r="BV14" i="11"/>
  <c r="AJ4" i="13" s="1"/>
  <c r="BV50" i="11"/>
  <c r="AJ10" i="13" s="1"/>
  <c r="BW49" i="11"/>
  <c r="BV68" i="11"/>
  <c r="BW67" i="11"/>
  <c r="BX20" i="11"/>
  <c r="AL5" i="13" s="1"/>
  <c r="BY19" i="11"/>
  <c r="BY115" i="11"/>
  <c r="BX116" i="11"/>
  <c r="BX25" i="11"/>
  <c r="BW26" i="11"/>
  <c r="AK6" i="13" s="1"/>
  <c r="BV62" i="11"/>
  <c r="BW61" i="11"/>
  <c r="BW38" i="11"/>
  <c r="AK8" i="13" s="1"/>
  <c r="BX37" i="11"/>
  <c r="BW98" i="11"/>
  <c r="BX97" i="11"/>
  <c r="BX31" i="11"/>
  <c r="BW32" i="11"/>
  <c r="AK7" i="13" s="1"/>
  <c r="BW86" i="11"/>
  <c r="BX85" i="11"/>
  <c r="BT5" i="13" l="1"/>
  <c r="BT4" i="13"/>
  <c r="BT6" i="13"/>
  <c r="BT10" i="13"/>
  <c r="BT11" i="13"/>
  <c r="BT8" i="13"/>
  <c r="BT3" i="13"/>
  <c r="BV7" i="11"/>
  <c r="BU8" i="11"/>
  <c r="AI3" i="13" s="1"/>
  <c r="BU9" i="13" s="1"/>
  <c r="BT7" i="13"/>
  <c r="BV80" i="11"/>
  <c r="BW79" i="11"/>
  <c r="BV56" i="11"/>
  <c r="AJ11" i="13" s="1"/>
  <c r="BW55" i="11"/>
  <c r="BW73" i="11"/>
  <c r="BV74" i="11"/>
  <c r="BW104" i="11"/>
  <c r="BX103" i="11"/>
  <c r="BX121" i="11"/>
  <c r="BW122" i="11"/>
  <c r="BY31" i="11"/>
  <c r="BX32" i="11"/>
  <c r="AL7" i="13" s="1"/>
  <c r="BX86" i="11"/>
  <c r="BY85" i="11"/>
  <c r="BX26" i="11"/>
  <c r="AL6" i="13" s="1"/>
  <c r="BY25" i="11"/>
  <c r="BY109" i="11"/>
  <c r="BX110" i="11"/>
  <c r="BX98" i="11"/>
  <c r="BY97" i="11"/>
  <c r="BW62" i="11"/>
  <c r="BX61" i="11"/>
  <c r="BY116" i="11"/>
  <c r="BZ115" i="11"/>
  <c r="BZ116" i="11" s="1"/>
  <c r="BX67" i="11"/>
  <c r="BW68" i="11"/>
  <c r="BW14" i="11"/>
  <c r="AK4" i="13" s="1"/>
  <c r="BX13" i="11"/>
  <c r="BX38" i="11"/>
  <c r="AL8" i="13" s="1"/>
  <c r="BY37" i="11"/>
  <c r="BZ19" i="11"/>
  <c r="BZ20" i="11" s="1"/>
  <c r="AN5" i="13" s="1"/>
  <c r="BY20" i="11"/>
  <c r="AM5" i="13" s="1"/>
  <c r="BX49" i="11"/>
  <c r="BW50" i="11"/>
  <c r="AK10" i="13" s="1"/>
  <c r="BY43" i="11"/>
  <c r="BX44" i="11"/>
  <c r="AL9" i="13" s="1"/>
  <c r="BU6" i="13" l="1"/>
  <c r="BU3" i="13"/>
  <c r="BU10" i="13"/>
  <c r="BU4" i="13"/>
  <c r="BU8" i="13"/>
  <c r="BU11" i="13"/>
  <c r="BU7" i="13"/>
  <c r="BV8" i="11"/>
  <c r="AJ3" i="13" s="1"/>
  <c r="BV9" i="13" s="1"/>
  <c r="BW7" i="11"/>
  <c r="BU5" i="13"/>
  <c r="BX79" i="11"/>
  <c r="BW80" i="11"/>
  <c r="BX55" i="11"/>
  <c r="BW56" i="11"/>
  <c r="AK11" i="13" s="1"/>
  <c r="BX73" i="11"/>
  <c r="BW74" i="11"/>
  <c r="BY103" i="11"/>
  <c r="BX104" i="11"/>
  <c r="BX122" i="11"/>
  <c r="BY121" i="11"/>
  <c r="BX50" i="11"/>
  <c r="AL10" i="13" s="1"/>
  <c r="BY49" i="11"/>
  <c r="BY38" i="11"/>
  <c r="AM8" i="13" s="1"/>
  <c r="BZ37" i="11"/>
  <c r="BZ38" i="11" s="1"/>
  <c r="AN8" i="13" s="1"/>
  <c r="BX14" i="11"/>
  <c r="AL4" i="13" s="1"/>
  <c r="BY13" i="11"/>
  <c r="BY67" i="11"/>
  <c r="BX68" i="11"/>
  <c r="BY44" i="11"/>
  <c r="AM9" i="13" s="1"/>
  <c r="BZ43" i="11"/>
  <c r="BZ44" i="11" s="1"/>
  <c r="AN9" i="13" s="1"/>
  <c r="BZ109" i="11"/>
  <c r="BZ110" i="11" s="1"/>
  <c r="BY110" i="11"/>
  <c r="BZ85" i="11"/>
  <c r="BZ86" i="11" s="1"/>
  <c r="BY86" i="11"/>
  <c r="BY61" i="11"/>
  <c r="BX62" i="11"/>
  <c r="BY98" i="11"/>
  <c r="BZ97" i="11"/>
  <c r="BZ98" i="11" s="1"/>
  <c r="BY26" i="11"/>
  <c r="AM6" i="13" s="1"/>
  <c r="BZ25" i="11"/>
  <c r="BZ26" i="11" s="1"/>
  <c r="AN6" i="13" s="1"/>
  <c r="BZ31" i="11"/>
  <c r="BZ32" i="11" s="1"/>
  <c r="AN7" i="13" s="1"/>
  <c r="BY32" i="11"/>
  <c r="AM7" i="13" s="1"/>
  <c r="BV5" i="13" l="1"/>
  <c r="BV7" i="13"/>
  <c r="BV8" i="13"/>
  <c r="BV3" i="13"/>
  <c r="BV10" i="13"/>
  <c r="BV11" i="13"/>
  <c r="BX7" i="11"/>
  <c r="BW8" i="11"/>
  <c r="AK3" i="13" s="1"/>
  <c r="BW6" i="13" s="1"/>
  <c r="BV4" i="13"/>
  <c r="BV6" i="13"/>
  <c r="BY79" i="11"/>
  <c r="BX80" i="11"/>
  <c r="BY55" i="11"/>
  <c r="BX56" i="11"/>
  <c r="AL11" i="13" s="1"/>
  <c r="BX74" i="11"/>
  <c r="BY73" i="11"/>
  <c r="BY104" i="11"/>
  <c r="BZ103" i="11"/>
  <c r="BZ104" i="11" s="1"/>
  <c r="BY122" i="11"/>
  <c r="BZ121" i="11"/>
  <c r="BZ122" i="11" s="1"/>
  <c r="BY68" i="11"/>
  <c r="BZ67" i="11"/>
  <c r="BZ68" i="11" s="1"/>
  <c r="BY14" i="11"/>
  <c r="AM4" i="13" s="1"/>
  <c r="BZ13" i="11"/>
  <c r="BZ14" i="11" s="1"/>
  <c r="AN4" i="13" s="1"/>
  <c r="BZ49" i="11"/>
  <c r="BZ50" i="11" s="1"/>
  <c r="AN10" i="13" s="1"/>
  <c r="BY50" i="11"/>
  <c r="AM10" i="13" s="1"/>
  <c r="BZ61" i="11"/>
  <c r="BZ62" i="11" s="1"/>
  <c r="BY62" i="11"/>
  <c r="BW9" i="13" l="1"/>
  <c r="BW3" i="13"/>
  <c r="BW4" i="13"/>
  <c r="BW7" i="13"/>
  <c r="BY7" i="11"/>
  <c r="BX8" i="11"/>
  <c r="AL3" i="13" s="1"/>
  <c r="BX6" i="13" s="1"/>
  <c r="BW5" i="13"/>
  <c r="BW8" i="13"/>
  <c r="BW10" i="13"/>
  <c r="BW11" i="13"/>
  <c r="BY80" i="11"/>
  <c r="BZ79" i="11"/>
  <c r="BZ80" i="11" s="1"/>
  <c r="BY56" i="11"/>
  <c r="AM11" i="13" s="1"/>
  <c r="BZ55" i="11"/>
  <c r="BZ56" i="11" s="1"/>
  <c r="AN11" i="13" s="1"/>
  <c r="BY74" i="11"/>
  <c r="BZ73" i="11"/>
  <c r="BZ74" i="11" s="1"/>
  <c r="BX11" i="13" l="1"/>
  <c r="BX3" i="13"/>
  <c r="BX5" i="13"/>
  <c r="BX4" i="13"/>
  <c r="BX8" i="13"/>
  <c r="BX10" i="13"/>
  <c r="BX7" i="13"/>
  <c r="BX9" i="13"/>
  <c r="BY8" i="11"/>
  <c r="AM3" i="13" s="1"/>
  <c r="BY3" i="13" s="1"/>
  <c r="BZ7" i="11"/>
  <c r="BZ8" i="11" s="1"/>
  <c r="AN3" i="13" s="1"/>
  <c r="BY4" i="13" l="1"/>
  <c r="BY5" i="13"/>
  <c r="BY8" i="13"/>
  <c r="BZ9" i="13"/>
  <c r="BZ8" i="13"/>
  <c r="BY9" i="13"/>
  <c r="BY11" i="13"/>
  <c r="BY10" i="13"/>
  <c r="BZ6" i="13"/>
  <c r="BZ4" i="13"/>
  <c r="BY6" i="13"/>
  <c r="BZ11" i="13"/>
  <c r="BZ10" i="13"/>
  <c r="BY7" i="13"/>
  <c r="BZ7" i="13"/>
  <c r="BZ5" i="13"/>
  <c r="BZ3" i="13"/>
</calcChain>
</file>

<file path=xl/sharedStrings.xml><?xml version="1.0" encoding="utf-8"?>
<sst xmlns="http://schemas.openxmlformats.org/spreadsheetml/2006/main" count="495" uniqueCount="123">
  <si>
    <t>x</t>
  </si>
  <si>
    <t>Vitória</t>
  </si>
  <si>
    <t>Times</t>
  </si>
  <si>
    <t>Mandante</t>
  </si>
  <si>
    <t>Visitante</t>
  </si>
  <si>
    <t>Empates</t>
  </si>
  <si>
    <t>Derrotas</t>
  </si>
  <si>
    <t>Gols Pro em Casa</t>
  </si>
  <si>
    <t>Gols Contra Em Casa</t>
  </si>
  <si>
    <t>Total Gols Pro</t>
  </si>
  <si>
    <t>Gols Contra fora</t>
  </si>
  <si>
    <t>Ranking</t>
  </si>
  <si>
    <t>Posição</t>
  </si>
  <si>
    <t>Qual</t>
  </si>
  <si>
    <t>Data</t>
  </si>
  <si>
    <t xml:space="preserve"> Para Usar a Tabela basta clicar abaixo nas Abas e se locomover por todo este Arquivo.</t>
  </si>
  <si>
    <t xml:space="preserve"> Critérios de Desempate são:</t>
  </si>
  <si>
    <t xml:space="preserve">                  01. Pontos Ganhos;</t>
  </si>
  <si>
    <t xml:space="preserve">                  02. Número de Vitórias;</t>
  </si>
  <si>
    <t xml:space="preserve">                  03.  Saldo de Gols;</t>
  </si>
  <si>
    <t xml:space="preserve">                 Obs: Se todos esses dados ficarem empatados por dois ou mais Clubes a Tabela de Classificação colocará na Frente, conforme Ordem Alfabetica.</t>
  </si>
  <si>
    <t xml:space="preserve">                 05. Menor Número de Jogos.</t>
  </si>
  <si>
    <t xml:space="preserve">                  04. Gols Pró;</t>
  </si>
  <si>
    <t>Instruções e Dicas</t>
  </si>
  <si>
    <t xml:space="preserve"> A Tabela de Classificação é gerada automaticamente conforme for preenchendo os Resultados na Tabela de Jogos.</t>
  </si>
  <si>
    <t xml:space="preserve"> O Resultado na Tabela de Classificação só é Gerado se for preenchido o Resultado do Jogo Corretamente (Ex. Se for 1 a 0, coloque "1" na coluna do mandante e "0" na coluna do visitante).</t>
  </si>
  <si>
    <t>Empate?</t>
  </si>
  <si>
    <t>Jogo?</t>
  </si>
  <si>
    <t>Jg</t>
  </si>
  <si>
    <t>Rd</t>
  </si>
  <si>
    <t>Placar</t>
  </si>
  <si>
    <t>Estádio</t>
  </si>
  <si>
    <t>Dados</t>
  </si>
  <si>
    <t>SG</t>
  </si>
  <si>
    <t>PG</t>
  </si>
  <si>
    <t>GP</t>
  </si>
  <si>
    <t>GC</t>
  </si>
  <si>
    <t>VIT</t>
  </si>
  <si>
    <t>01ª</t>
  </si>
  <si>
    <t>02ª</t>
  </si>
  <si>
    <t>Gols Pro Fora de Casa</t>
  </si>
  <si>
    <t>Total de Vitórias</t>
  </si>
  <si>
    <t>Vitórias Fora</t>
  </si>
  <si>
    <t>Vitórias em Casa</t>
  </si>
  <si>
    <t>Pontos Ganhos</t>
  </si>
  <si>
    <t>Jogos Realizados</t>
  </si>
  <si>
    <t>Total de Gols Contra</t>
  </si>
  <si>
    <t>Saldo de Gols</t>
  </si>
  <si>
    <t>Jogos como Mandante</t>
  </si>
  <si>
    <t>Jogos como Visitante</t>
  </si>
  <si>
    <t>Total de Jogos</t>
  </si>
  <si>
    <t>Clube</t>
  </si>
  <si>
    <t>Jogos</t>
  </si>
  <si>
    <t>Empate</t>
  </si>
  <si>
    <t>Derrota</t>
  </si>
  <si>
    <t>Gols Pró</t>
  </si>
  <si>
    <t>Gols Contra</t>
  </si>
  <si>
    <t>Aproveitamento</t>
  </si>
  <si>
    <t>Hora</t>
  </si>
  <si>
    <t>X</t>
  </si>
  <si>
    <t>Cidade</t>
  </si>
  <si>
    <t>Para fazer o gráfico de evolução do time, selecione a aba Carreira, preencha na célula CA2 o número de rodadas que quer ver no gráfico. Coloque um X nos times que quer ver no gráfico e clique no botão. Em plan2 vai aparecer um gráfico com a subida/descida do time ao longo do campeonato.</t>
  </si>
  <si>
    <t>Se quiser usar essa planilha para outro campeonato, substitua os nomes dos times na aba Pontuação e ignore os jogos com times que não estão valendo. Suporta até 20 times sem modificação.</t>
  </si>
  <si>
    <t xml:space="preserve">Cepe </t>
  </si>
  <si>
    <t>Natal</t>
  </si>
  <si>
    <t>1º  Colocado</t>
  </si>
  <si>
    <t>4º  Colocado</t>
  </si>
  <si>
    <t>2º  Colocado</t>
  </si>
  <si>
    <t>3º  Colocado</t>
  </si>
  <si>
    <t>Venc.  1º  x  4º</t>
  </si>
  <si>
    <t>Venc.  2º  x  3º</t>
  </si>
  <si>
    <t>Tabela  do  Campeonato  Cepe  Seniors  -  2017</t>
  </si>
  <si>
    <r>
      <t xml:space="preserve">  Observação Final: Essa Planilha na Versão 10 usa macros e está protegida. Se quiser saber a senha para desprotegê-la, mande email para fnonato</t>
    </r>
    <r>
      <rPr>
        <b/>
        <u/>
        <sz val="10"/>
        <color indexed="16"/>
        <rFont val="Arial"/>
        <family val="2"/>
      </rPr>
      <t>@yahoo.com.br</t>
    </r>
    <r>
      <rPr>
        <b/>
        <sz val="10"/>
        <color indexed="16"/>
        <rFont val="Arial"/>
        <family val="2"/>
      </rPr>
      <t>, que mandarei a senha para você modicifa-la conforme sua vontade, mas so solicito que após as mudanças me envie de Volta a Planilha para verificar a sua Alteração.</t>
    </r>
  </si>
  <si>
    <t>MACAU</t>
  </si>
  <si>
    <t>C  E  P  E</t>
  </si>
  <si>
    <t>Localização</t>
  </si>
  <si>
    <t>QUANTIDADE DE JOGOS</t>
  </si>
  <si>
    <t>XAREU</t>
  </si>
  <si>
    <t>13ª</t>
  </si>
  <si>
    <t>14ª</t>
  </si>
  <si>
    <t>15ª</t>
  </si>
  <si>
    <t>16ª</t>
  </si>
  <si>
    <t>17ª</t>
  </si>
  <si>
    <t>18ª</t>
  </si>
  <si>
    <t>24ª</t>
  </si>
  <si>
    <t>CLASSIFICAÇÃO FINAL CAMPEONATO</t>
  </si>
  <si>
    <t>VICE CAMPEÃO:</t>
  </si>
  <si>
    <t>CAMPEÃO:</t>
  </si>
  <si>
    <t>DISCIPLINA</t>
  </si>
  <si>
    <t>ARTILHEIRO</t>
  </si>
  <si>
    <t>SEDE</t>
  </si>
  <si>
    <t>JUVENTUDE</t>
  </si>
  <si>
    <t>FOLGA</t>
  </si>
  <si>
    <t>PSG</t>
  </si>
  <si>
    <t>ASPEVE</t>
  </si>
  <si>
    <t>JUVENTUS</t>
  </si>
  <si>
    <t xml:space="preserve">Venc. 1º Turno
</t>
  </si>
  <si>
    <t xml:space="preserve">Venc. 2º Turno
</t>
  </si>
  <si>
    <t>12ª</t>
  </si>
  <si>
    <t>ROD</t>
  </si>
  <si>
    <t>FC</t>
  </si>
  <si>
    <t>VITÓRIA CAMPEÃ 1º TURNO NOS PENALTIS: 3 x 2</t>
  </si>
  <si>
    <t>VITORIA</t>
  </si>
  <si>
    <t>Tabela  do  Campeonato  Cepe  Master  2021
2º Turno</t>
  </si>
  <si>
    <t xml:space="preserve">(1º) Colocado
</t>
  </si>
  <si>
    <t xml:space="preserve">(4º) Colocado
</t>
  </si>
  <si>
    <t xml:space="preserve">(2º) Colocado
</t>
  </si>
  <si>
    <t xml:space="preserve">(3º) Colocado
</t>
  </si>
  <si>
    <t xml:space="preserve">Venc Jogo 68
</t>
  </si>
  <si>
    <t xml:space="preserve">Venc Jogo 69
</t>
  </si>
  <si>
    <t>CATEGORIA  MASTER - 2º TURNO</t>
  </si>
  <si>
    <t>Único</t>
  </si>
  <si>
    <t>SEMI - FINAL DO 2º TURNO</t>
  </si>
  <si>
    <t>FINAL DO 2º TURNO</t>
  </si>
  <si>
    <t>FINAL DO CAMPEONATO</t>
  </si>
  <si>
    <t xml:space="preserve">Venc 1 Turno
</t>
  </si>
  <si>
    <t xml:space="preserve">Venc 2 Turno
</t>
  </si>
  <si>
    <t>F. CAMP.</t>
  </si>
  <si>
    <t>F 2º Turno</t>
  </si>
  <si>
    <t>SF 
2º Turno</t>
  </si>
  <si>
    <t>C l a s s i f i c a ç ã o</t>
  </si>
  <si>
    <t>C  A  T  E  G  O  R  I  A        M  A  S  T  E  R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</si>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</sst>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&quot;.&quot;00&quot;.&quot;00&quot;.&quot;00&quot;.&quot;00.00"/>
    <numFmt numFmtId="165" formatCode="000"/>
    <numFmt numFmtId="166" formatCode="00"/>
    <numFmt numFmtId="167" formatCode="##&quot;.&quot;##&quot;.&quot;###&quot;.&quot;###"/>
    <numFmt numFmtId="168" formatCode="dd/mm\ \-\ ddd"/>
    <numFmt numFmtId="169" formatCode="dd/mm\-ddd"/>
  </numFmts>
  <fonts count="33" x14ac:knownFonts="1"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Comic Sans MS"/>
      <family val="4"/>
    </font>
    <font>
      <b/>
      <u val="double"/>
      <sz val="22"/>
      <color indexed="18"/>
      <name val="Comic Sans MS"/>
      <family val="4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6"/>
      <name val="Arial"/>
      <family val="2"/>
    </font>
    <font>
      <b/>
      <u/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u val="double"/>
      <sz val="16"/>
      <color indexed="18"/>
      <name val="Comic Sans MS"/>
      <family val="4"/>
    </font>
    <font>
      <sz val="12"/>
      <color indexed="8"/>
      <name val="Arial"/>
      <family val="2"/>
    </font>
    <font>
      <sz val="12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b/>
      <sz val="12"/>
      <color indexed="8"/>
      <name val="Arial"/>
      <family val="2"/>
    </font>
    <font>
      <b/>
      <sz val="16"/>
      <name val="Comic Sans MS"/>
      <family val="4"/>
    </font>
    <font>
      <b/>
      <sz val="14"/>
      <name val="Arial"/>
      <family val="2"/>
    </font>
    <font>
      <b/>
      <sz val="11"/>
      <color indexed="18"/>
      <name val="Arial"/>
      <family val="2"/>
    </font>
    <font>
      <b/>
      <sz val="16"/>
      <color indexed="1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color indexed="18"/>
      <name val="Arial"/>
      <family val="2"/>
    </font>
    <font>
      <b/>
      <sz val="14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rgb="FFFFC000"/>
        <bgColor indexed="24"/>
      </patternFill>
    </fill>
    <fill>
      <patternFill patternType="solid">
        <fgColor rgb="FF92D050"/>
        <bgColor indexed="2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0" tint="-0.249977111117893"/>
        <bgColor indexed="2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2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173">
    <border>
      <left/>
      <right/>
      <top/>
      <bottom/>
      <diagonal/>
    </border>
    <border>
      <left style="dashed">
        <color indexed="18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dashed">
        <color indexed="18"/>
      </left>
      <right style="medium">
        <color indexed="64"/>
      </right>
      <top/>
      <bottom/>
      <diagonal/>
    </border>
    <border>
      <left style="dashed">
        <color indexed="18"/>
      </left>
      <right style="medium">
        <color indexed="64"/>
      </right>
      <top style="thin">
        <color indexed="23"/>
      </top>
      <bottom style="thin">
        <color indexed="9"/>
      </bottom>
      <diagonal/>
    </border>
    <border>
      <left style="medium">
        <color indexed="64"/>
      </left>
      <right style="dashed">
        <color indexed="18"/>
      </right>
      <top style="medium">
        <color indexed="64"/>
      </top>
      <bottom style="medium">
        <color indexed="64"/>
      </bottom>
      <diagonal/>
    </border>
    <border>
      <left style="dashed">
        <color indexed="1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18"/>
      </left>
      <right style="dashed">
        <color indexed="18"/>
      </right>
      <top style="medium">
        <color indexed="64"/>
      </top>
      <bottom style="medium">
        <color indexed="64"/>
      </bottom>
      <diagonal/>
    </border>
    <border>
      <left style="dashed">
        <color indexed="18"/>
      </left>
      <right style="dashed">
        <color indexed="18"/>
      </right>
      <top style="medium">
        <color indexed="64"/>
      </top>
      <bottom style="thin">
        <color indexed="9"/>
      </bottom>
      <diagonal/>
    </border>
    <border>
      <left style="dashed">
        <color indexed="18"/>
      </left>
      <right style="dashed">
        <color indexed="18"/>
      </right>
      <top/>
      <bottom/>
      <diagonal/>
    </border>
    <border>
      <left style="dashed">
        <color indexed="18"/>
      </left>
      <right style="dashed">
        <color indexed="18"/>
      </right>
      <top style="thin">
        <color indexed="23"/>
      </top>
      <bottom style="thin">
        <color indexed="9"/>
      </bottom>
      <diagonal/>
    </border>
    <border>
      <left style="thin">
        <color indexed="64"/>
      </left>
      <right style="dashed">
        <color indexed="18"/>
      </right>
      <top style="thin">
        <color indexed="23"/>
      </top>
      <bottom style="thin">
        <color indexed="9"/>
      </bottom>
      <diagonal/>
    </border>
    <border>
      <left style="thin">
        <color indexed="64"/>
      </left>
      <right style="dashed">
        <color indexed="1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dashed">
        <color indexed="18"/>
      </right>
      <top style="medium">
        <color indexed="64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thin">
        <color indexed="23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18"/>
      </left>
      <right style="dashed">
        <color indexed="18"/>
      </right>
      <top style="thin">
        <color indexed="23"/>
      </top>
      <bottom style="thin">
        <color indexed="64"/>
      </bottom>
      <diagonal/>
    </border>
    <border>
      <left style="dashed">
        <color indexed="18"/>
      </left>
      <right style="medium">
        <color indexed="64"/>
      </right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1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dashed">
        <color indexed="1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18"/>
      </right>
      <top style="medium">
        <color indexed="64"/>
      </top>
      <bottom style="medium">
        <color indexed="64"/>
      </bottom>
      <diagonal/>
    </border>
    <border>
      <left style="dashed">
        <color indexed="1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dashed">
        <color indexed="18"/>
      </left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18"/>
      </left>
      <right style="dashed">
        <color indexed="1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18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dashed">
        <color indexed="18"/>
      </right>
      <top/>
      <bottom style="thin">
        <color indexed="9"/>
      </bottom>
      <diagonal/>
    </border>
    <border>
      <left style="dashed">
        <color indexed="18"/>
      </left>
      <right style="dashed">
        <color indexed="18"/>
      </right>
      <top/>
      <bottom style="thin">
        <color indexed="9"/>
      </bottom>
      <diagonal/>
    </border>
    <border>
      <left style="dashed">
        <color indexed="18"/>
      </left>
      <right style="medium">
        <color indexed="64"/>
      </right>
      <top/>
      <bottom style="thin">
        <color indexed="9"/>
      </bottom>
      <diagonal/>
    </border>
    <border>
      <left style="thin">
        <color indexed="18"/>
      </left>
      <right style="dashed">
        <color indexed="18"/>
      </right>
      <top/>
      <bottom style="thin">
        <color indexed="64"/>
      </bottom>
      <diagonal/>
    </border>
    <border>
      <left style="dashed">
        <color indexed="18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dashed">
        <color indexed="18"/>
      </right>
      <top style="thin">
        <color indexed="64"/>
      </top>
      <bottom style="thin">
        <color indexed="64"/>
      </bottom>
      <diagonal/>
    </border>
    <border>
      <left style="dashed">
        <color indexed="18"/>
      </left>
      <right style="dashed">
        <color indexed="18"/>
      </right>
      <top/>
      <bottom style="thin">
        <color indexed="64"/>
      </bottom>
      <diagonal/>
    </border>
    <border>
      <left style="dashed">
        <color indexed="1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ashed">
        <color indexed="18"/>
      </right>
      <top/>
      <bottom style="thin">
        <color indexed="64"/>
      </bottom>
      <diagonal/>
    </border>
    <border>
      <left style="medium">
        <color indexed="64"/>
      </left>
      <right style="thin">
        <color indexed="18"/>
      </right>
      <top style="thin">
        <color indexed="23"/>
      </top>
      <bottom style="thin">
        <color indexed="64"/>
      </bottom>
      <diagonal/>
    </border>
    <border>
      <left style="thin">
        <color indexed="18"/>
      </left>
      <right style="dashed">
        <color indexed="18"/>
      </right>
      <top style="thin">
        <color indexed="23"/>
      </top>
      <bottom style="thin">
        <color indexed="64"/>
      </bottom>
      <diagonal/>
    </border>
    <border>
      <left style="dashed">
        <color indexed="18"/>
      </left>
      <right style="thin">
        <color indexed="18"/>
      </right>
      <top/>
      <bottom style="thin">
        <color indexed="64"/>
      </bottom>
      <diagonal/>
    </border>
    <border>
      <left style="dashed">
        <color indexed="18"/>
      </left>
      <right/>
      <top style="thin">
        <color indexed="23"/>
      </top>
      <bottom style="thin">
        <color indexed="64"/>
      </bottom>
      <diagonal/>
    </border>
    <border>
      <left/>
      <right style="dashed">
        <color indexed="18"/>
      </right>
      <top style="thin">
        <color indexed="23"/>
      </top>
      <bottom style="thin">
        <color indexed="64"/>
      </bottom>
      <diagonal/>
    </border>
    <border>
      <left style="dashed">
        <color indexed="18"/>
      </left>
      <right style="dashed">
        <color indexed="18"/>
      </right>
      <top style="thin">
        <color indexed="64"/>
      </top>
      <bottom style="thin">
        <color indexed="64"/>
      </bottom>
      <diagonal/>
    </border>
    <border>
      <left style="dashed">
        <color indexed="1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8"/>
      </right>
      <top/>
      <bottom/>
      <diagonal/>
    </border>
    <border>
      <left style="dashed">
        <color indexed="18"/>
      </left>
      <right/>
      <top/>
      <bottom/>
      <diagonal/>
    </border>
    <border>
      <left/>
      <right style="dashed">
        <color indexed="18"/>
      </right>
      <top/>
      <bottom/>
      <diagonal/>
    </border>
    <border>
      <left style="medium">
        <color indexed="64"/>
      </left>
      <right style="dashed">
        <color indexed="18"/>
      </right>
      <top/>
      <bottom/>
      <diagonal/>
    </border>
    <border>
      <left style="medium">
        <color indexed="64"/>
      </left>
      <right style="dashed">
        <color indexed="18"/>
      </right>
      <top style="thin">
        <color indexed="23"/>
      </top>
      <bottom style="thin">
        <color indexed="9"/>
      </bottom>
      <diagonal/>
    </border>
    <border>
      <left style="medium">
        <color indexed="64"/>
      </left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64"/>
      </bottom>
      <diagonal/>
    </border>
    <border>
      <left style="dashed">
        <color indexed="18"/>
      </left>
      <right/>
      <top/>
      <bottom style="thin">
        <color indexed="64"/>
      </bottom>
      <diagonal/>
    </border>
    <border>
      <left/>
      <right style="dashed">
        <color indexed="18"/>
      </right>
      <top/>
      <bottom style="thin">
        <color indexed="64"/>
      </bottom>
      <diagonal/>
    </border>
    <border>
      <left style="medium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18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18"/>
      </right>
      <top style="thin">
        <color indexed="23"/>
      </top>
      <bottom/>
      <diagonal/>
    </border>
    <border>
      <left style="medium">
        <color indexed="64"/>
      </left>
      <right style="dashed">
        <color indexed="18"/>
      </right>
      <top style="thin">
        <color indexed="9"/>
      </top>
      <bottom style="thin">
        <color indexed="64"/>
      </bottom>
      <diagonal/>
    </border>
    <border>
      <left/>
      <right style="thin">
        <color indexed="18"/>
      </right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 style="dashed">
        <color indexed="18"/>
      </right>
      <top/>
      <bottom/>
      <diagonal/>
    </border>
    <border>
      <left style="medium">
        <color indexed="64"/>
      </left>
      <right style="thin">
        <color indexed="18"/>
      </right>
      <top/>
      <bottom style="thin">
        <color indexed="9"/>
      </bottom>
      <diagonal/>
    </border>
    <border>
      <left style="medium">
        <color indexed="64"/>
      </left>
      <right style="thin">
        <color indexed="18"/>
      </right>
      <top style="thin">
        <color indexed="64"/>
      </top>
      <bottom style="medium">
        <color indexed="64"/>
      </bottom>
      <diagonal/>
    </border>
    <border>
      <left/>
      <right style="thin">
        <color indexed="1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18"/>
      </left>
      <right style="dashed">
        <color indexed="18"/>
      </right>
      <top/>
      <bottom style="medium">
        <color indexed="64"/>
      </bottom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thin">
        <color indexed="64"/>
      </bottom>
      <diagonal/>
    </border>
    <border>
      <left style="thin">
        <color indexed="18"/>
      </left>
      <right style="dashed">
        <color indexed="18"/>
      </right>
      <top style="medium">
        <color indexed="64"/>
      </top>
      <bottom style="thin">
        <color indexed="64"/>
      </bottom>
      <diagonal/>
    </border>
    <border>
      <left style="dashed">
        <color indexed="18"/>
      </left>
      <right style="thin">
        <color indexed="1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18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18"/>
      </right>
      <top style="medium">
        <color indexed="64"/>
      </top>
      <bottom style="thin">
        <color indexed="64"/>
      </bottom>
      <diagonal/>
    </border>
    <border>
      <left style="dashed">
        <color indexed="18"/>
      </left>
      <right style="dashed">
        <color indexed="18"/>
      </right>
      <top style="medium">
        <color indexed="64"/>
      </top>
      <bottom style="thin">
        <color indexed="64"/>
      </bottom>
      <diagonal/>
    </border>
    <border>
      <left style="thin">
        <color indexed="18"/>
      </left>
      <right style="dashed">
        <color indexed="18"/>
      </right>
      <top style="thin">
        <color indexed="23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18"/>
      </left>
      <right style="thin">
        <color indexed="18"/>
      </right>
      <top style="thin">
        <color indexed="64"/>
      </top>
      <bottom/>
      <diagonal/>
    </border>
    <border>
      <left style="thin">
        <color indexed="18"/>
      </left>
      <right style="dashed">
        <color indexed="1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18"/>
      </left>
      <right style="thin">
        <color indexed="18"/>
      </right>
      <top/>
      <bottom style="medium">
        <color indexed="64"/>
      </bottom>
      <diagonal/>
    </border>
    <border>
      <left/>
      <right style="thin">
        <color indexed="1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8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64"/>
      </top>
      <bottom/>
      <diagonal/>
    </border>
    <border>
      <left/>
      <right style="thin">
        <color indexed="18"/>
      </right>
      <top style="thin">
        <color indexed="64"/>
      </top>
      <bottom/>
      <diagonal/>
    </border>
    <border>
      <left style="dashed">
        <color indexed="1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18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23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1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1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18"/>
      </right>
      <top style="medium">
        <color indexed="64"/>
      </top>
      <bottom/>
      <diagonal/>
    </border>
    <border>
      <left style="dashed">
        <color indexed="18"/>
      </left>
      <right style="dashed">
        <color indexed="18"/>
      </right>
      <top style="medium">
        <color indexed="64"/>
      </top>
      <bottom/>
      <diagonal/>
    </border>
    <border>
      <left style="dashed">
        <color indexed="1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dashed">
        <color indexed="18"/>
      </right>
      <top/>
      <bottom style="thin">
        <color indexed="9"/>
      </bottom>
      <diagonal/>
    </border>
    <border>
      <left style="dashed">
        <color indexed="18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dashed">
        <color indexed="18"/>
      </right>
      <top style="thin">
        <color indexed="64"/>
      </top>
      <bottom style="thin">
        <color indexed="64"/>
      </bottom>
      <diagonal/>
    </border>
    <border>
      <left style="dashed">
        <color indexed="1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23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 style="medium">
        <color indexed="64"/>
      </bottom>
      <diagonal/>
    </border>
    <border>
      <left style="dashed">
        <color indexed="18"/>
      </left>
      <right style="thin">
        <color indexed="1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18"/>
      </left>
      <right style="medium">
        <color indexed="64"/>
      </right>
      <top style="thin">
        <color indexed="64"/>
      </top>
      <bottom/>
      <diagonal/>
    </border>
    <border>
      <left style="dashed">
        <color indexed="18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20" fillId="0" borderId="0"/>
    <xf numFmtId="0" fontId="20" fillId="0" borderId="0"/>
  </cellStyleXfs>
  <cellXfs count="6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45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3" borderId="0" xfId="0" applyFill="1"/>
    <xf numFmtId="0" fontId="1" fillId="3" borderId="0" xfId="0" applyFont="1" applyFill="1"/>
    <xf numFmtId="0" fontId="7" fillId="3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66" fontId="0" fillId="3" borderId="0" xfId="0" applyNumberFormat="1" applyFill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67" fontId="4" fillId="2" borderId="13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13" fillId="9" borderId="19" xfId="0" applyFont="1" applyFill="1" applyBorder="1" applyAlignment="1">
      <alignment horizontal="center" vertical="center"/>
    </xf>
    <xf numFmtId="0" fontId="14" fillId="10" borderId="32" xfId="0" applyFont="1" applyFill="1" applyBorder="1" applyAlignment="1" applyProtection="1">
      <alignment horizontal="center" vertical="center"/>
      <protection locked="0"/>
    </xf>
    <xf numFmtId="0" fontId="8" fillId="6" borderId="32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textRotation="45"/>
    </xf>
    <xf numFmtId="0" fontId="4" fillId="5" borderId="12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" fillId="0" borderId="38" xfId="0" applyFont="1" applyBorder="1"/>
    <xf numFmtId="0" fontId="1" fillId="0" borderId="0" xfId="0" applyFont="1" applyBorder="1"/>
    <xf numFmtId="0" fontId="1" fillId="0" borderId="39" xfId="0" applyFont="1" applyBorder="1"/>
    <xf numFmtId="0" fontId="15" fillId="10" borderId="0" xfId="0" applyFont="1" applyFill="1" applyBorder="1" applyAlignment="1">
      <alignment horizontal="center" vertical="center"/>
    </xf>
    <xf numFmtId="0" fontId="15" fillId="8" borderId="42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/>
    </xf>
    <xf numFmtId="0" fontId="15" fillId="8" borderId="43" xfId="0" applyFont="1" applyFill="1" applyBorder="1" applyAlignment="1">
      <alignment horizontal="center" vertical="center"/>
    </xf>
    <xf numFmtId="0" fontId="15" fillId="8" borderId="44" xfId="0" applyFont="1" applyFill="1" applyBorder="1" applyAlignment="1">
      <alignment horizontal="center" vertical="center"/>
    </xf>
    <xf numFmtId="0" fontId="15" fillId="8" borderId="45" xfId="0" applyFont="1" applyFill="1" applyBorder="1" applyAlignment="1">
      <alignment horizontal="center" vertical="center"/>
    </xf>
    <xf numFmtId="168" fontId="15" fillId="6" borderId="46" xfId="0" applyNumberFormat="1" applyFont="1" applyFill="1" applyBorder="1" applyAlignment="1">
      <alignment horizontal="center" vertical="center"/>
    </xf>
    <xf numFmtId="20" fontId="15" fillId="6" borderId="47" xfId="0" applyNumberFormat="1" applyFont="1" applyFill="1" applyBorder="1" applyAlignment="1">
      <alignment horizontal="center" vertical="center"/>
    </xf>
    <xf numFmtId="0" fontId="15" fillId="6" borderId="48" xfId="0" applyFont="1" applyFill="1" applyBorder="1" applyAlignment="1">
      <alignment horizontal="center" vertical="center"/>
    </xf>
    <xf numFmtId="0" fontId="15" fillId="6" borderId="47" xfId="0" applyFont="1" applyFill="1" applyBorder="1" applyAlignment="1">
      <alignment horizontal="center" vertical="center"/>
    </xf>
    <xf numFmtId="0" fontId="15" fillId="6" borderId="46" xfId="0" applyFont="1" applyFill="1" applyBorder="1" applyAlignment="1">
      <alignment horizontal="center" vertical="center"/>
    </xf>
    <xf numFmtId="0" fontId="15" fillId="6" borderId="49" xfId="0" applyFont="1" applyFill="1" applyBorder="1" applyAlignment="1">
      <alignment horizontal="center" vertical="center"/>
    </xf>
    <xf numFmtId="0" fontId="15" fillId="6" borderId="50" xfId="0" applyFont="1" applyFill="1" applyBorder="1" applyAlignment="1">
      <alignment horizontal="center" vertical="center"/>
    </xf>
    <xf numFmtId="0" fontId="15" fillId="10" borderId="51" xfId="0" applyFont="1" applyFill="1" applyBorder="1" applyAlignment="1">
      <alignment horizontal="center" vertical="center"/>
    </xf>
    <xf numFmtId="0" fontId="15" fillId="8" borderId="52" xfId="0" applyFont="1" applyFill="1" applyBorder="1" applyAlignment="1">
      <alignment horizontal="center" vertical="center"/>
    </xf>
    <xf numFmtId="0" fontId="15" fillId="8" borderId="50" xfId="0" applyFont="1" applyFill="1" applyBorder="1" applyAlignment="1">
      <alignment horizontal="center" vertical="center"/>
    </xf>
    <xf numFmtId="0" fontId="16" fillId="10" borderId="51" xfId="0" applyFont="1" applyFill="1" applyBorder="1" applyAlignment="1">
      <alignment horizontal="center" vertical="center"/>
    </xf>
    <xf numFmtId="0" fontId="15" fillId="8" borderId="49" xfId="0" applyFont="1" applyFill="1" applyBorder="1" applyAlignment="1">
      <alignment horizontal="center" vertical="center"/>
    </xf>
    <xf numFmtId="0" fontId="16" fillId="10" borderId="51" xfId="0" applyFont="1" applyFill="1" applyBorder="1"/>
    <xf numFmtId="20" fontId="15" fillId="8" borderId="55" xfId="0" applyNumberFormat="1" applyFont="1" applyFill="1" applyBorder="1" applyAlignment="1">
      <alignment horizontal="center" vertical="center"/>
    </xf>
    <xf numFmtId="0" fontId="15" fillId="8" borderId="23" xfId="0" applyFont="1" applyFill="1" applyBorder="1" applyAlignment="1">
      <alignment horizontal="left" vertical="center"/>
    </xf>
    <xf numFmtId="0" fontId="15" fillId="8" borderId="48" xfId="0" applyFont="1" applyFill="1" applyBorder="1" applyAlignment="1">
      <alignment horizontal="center" vertical="center"/>
    </xf>
    <xf numFmtId="0" fontId="15" fillId="8" borderId="47" xfId="0" applyFont="1" applyFill="1" applyBorder="1" applyAlignment="1">
      <alignment horizontal="center" vertical="center"/>
    </xf>
    <xf numFmtId="0" fontId="15" fillId="8" borderId="58" xfId="0" applyFont="1" applyFill="1" applyBorder="1" applyAlignment="1">
      <alignment horizontal="center" vertical="center"/>
    </xf>
    <xf numFmtId="0" fontId="15" fillId="8" borderId="59" xfId="0" applyFont="1" applyFill="1" applyBorder="1" applyAlignment="1">
      <alignment horizontal="center" vertical="center"/>
    </xf>
    <xf numFmtId="165" fontId="15" fillId="8" borderId="60" xfId="0" applyNumberFormat="1" applyFont="1" applyFill="1" applyBorder="1" applyAlignment="1">
      <alignment horizontal="center" vertical="center"/>
    </xf>
    <xf numFmtId="20" fontId="15" fillId="8" borderId="47" xfId="0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right" vertical="center"/>
    </xf>
    <xf numFmtId="0" fontId="15" fillId="8" borderId="61" xfId="0" applyFont="1" applyFill="1" applyBorder="1" applyAlignment="1" applyProtection="1">
      <alignment horizontal="center" vertical="center"/>
      <protection locked="0"/>
    </xf>
    <xf numFmtId="0" fontId="15" fillId="8" borderId="0" xfId="0" applyFont="1" applyFill="1" applyBorder="1" applyAlignment="1">
      <alignment horizontal="center" vertical="center"/>
    </xf>
    <xf numFmtId="0" fontId="15" fillId="8" borderId="62" xfId="0" applyFont="1" applyFill="1" applyBorder="1" applyAlignment="1" applyProtection="1">
      <alignment horizontal="center" vertical="center"/>
      <protection locked="0"/>
    </xf>
    <xf numFmtId="0" fontId="15" fillId="8" borderId="0" xfId="0" applyFont="1" applyFill="1" applyBorder="1" applyAlignment="1">
      <alignment horizontal="left" vertical="center"/>
    </xf>
    <xf numFmtId="0" fontId="15" fillId="8" borderId="63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165" fontId="15" fillId="6" borderId="53" xfId="0" applyNumberFormat="1" applyFont="1" applyFill="1" applyBorder="1" applyAlignment="1">
      <alignment horizontal="center" vertical="center"/>
    </xf>
    <xf numFmtId="20" fontId="15" fillId="6" borderId="55" xfId="0" applyNumberFormat="1" applyFont="1" applyFill="1" applyBorder="1" applyAlignment="1">
      <alignment horizontal="center" vertical="center"/>
    </xf>
    <xf numFmtId="0" fontId="15" fillId="6" borderId="23" xfId="0" applyFont="1" applyFill="1" applyBorder="1" applyAlignment="1">
      <alignment horizontal="right" vertical="center"/>
    </xf>
    <xf numFmtId="0" fontId="15" fillId="6" borderId="56" xfId="0" applyFont="1" applyFill="1" applyBorder="1" applyAlignment="1" applyProtection="1">
      <alignment horizontal="center" vertical="center"/>
      <protection locked="0"/>
    </xf>
    <xf numFmtId="0" fontId="15" fillId="6" borderId="23" xfId="0" applyFont="1" applyFill="1" applyBorder="1" applyAlignment="1">
      <alignment horizontal="center" vertical="center"/>
    </xf>
    <xf numFmtId="0" fontId="15" fillId="6" borderId="57" xfId="0" applyFont="1" applyFill="1" applyBorder="1" applyAlignment="1" applyProtection="1">
      <alignment horizontal="center" vertical="center"/>
      <protection locked="0"/>
    </xf>
    <xf numFmtId="0" fontId="15" fillId="6" borderId="23" xfId="0" applyFont="1" applyFill="1" applyBorder="1" applyAlignment="1">
      <alignment horizontal="left" vertical="center"/>
    </xf>
    <xf numFmtId="0" fontId="15" fillId="6" borderId="58" xfId="0" applyFont="1" applyFill="1" applyBorder="1" applyAlignment="1">
      <alignment horizontal="center" vertical="center"/>
    </xf>
    <xf numFmtId="0" fontId="15" fillId="6" borderId="59" xfId="0" applyFont="1" applyFill="1" applyBorder="1" applyAlignment="1">
      <alignment horizontal="center" vertical="center"/>
    </xf>
    <xf numFmtId="0" fontId="15" fillId="8" borderId="64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horizontal="center" vertical="center"/>
    </xf>
    <xf numFmtId="165" fontId="15" fillId="6" borderId="65" xfId="0" applyNumberFormat="1" applyFont="1" applyFill="1" applyBorder="1" applyAlignment="1">
      <alignment horizontal="center" vertical="center"/>
    </xf>
    <xf numFmtId="0" fontId="15" fillId="6" borderId="66" xfId="0" applyFont="1" applyFill="1" applyBorder="1" applyAlignment="1">
      <alignment horizontal="center" vertical="center"/>
    </xf>
    <xf numFmtId="0" fontId="16" fillId="6" borderId="51" xfId="0" applyFont="1" applyFill="1" applyBorder="1" applyAlignment="1">
      <alignment horizontal="right" vertical="center"/>
    </xf>
    <xf numFmtId="0" fontId="16" fillId="6" borderId="67" xfId="0" applyFont="1" applyFill="1" applyBorder="1" applyAlignment="1" applyProtection="1">
      <alignment horizontal="center" vertical="center"/>
      <protection locked="0"/>
    </xf>
    <xf numFmtId="0" fontId="16" fillId="6" borderId="51" xfId="0" applyFont="1" applyFill="1" applyBorder="1" applyAlignment="1">
      <alignment horizontal="center" vertical="center"/>
    </xf>
    <xf numFmtId="0" fontId="16" fillId="6" borderId="68" xfId="0" applyFont="1" applyFill="1" applyBorder="1" applyAlignment="1" applyProtection="1">
      <alignment horizontal="center" vertical="center"/>
      <protection locked="0"/>
    </xf>
    <xf numFmtId="0" fontId="16" fillId="6" borderId="51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2" borderId="6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165" fontId="15" fillId="8" borderId="69" xfId="0" applyNumberFormat="1" applyFont="1" applyFill="1" applyBorder="1" applyAlignment="1">
      <alignment horizontal="center" vertical="center"/>
    </xf>
    <xf numFmtId="0" fontId="15" fillId="8" borderId="70" xfId="0" applyFont="1" applyFill="1" applyBorder="1" applyAlignment="1">
      <alignment horizontal="center" vertical="center"/>
    </xf>
    <xf numFmtId="0" fontId="16" fillId="8" borderId="71" xfId="0" applyFont="1" applyFill="1" applyBorder="1" applyAlignment="1">
      <alignment horizontal="right" vertical="center"/>
    </xf>
    <xf numFmtId="0" fontId="16" fillId="8" borderId="72" xfId="0" applyFont="1" applyFill="1" applyBorder="1" applyAlignment="1" applyProtection="1">
      <alignment horizontal="center" vertical="center"/>
      <protection locked="0"/>
    </xf>
    <xf numFmtId="0" fontId="16" fillId="8" borderId="71" xfId="0" applyFont="1" applyFill="1" applyBorder="1" applyAlignment="1">
      <alignment horizontal="center" vertical="center"/>
    </xf>
    <xf numFmtId="0" fontId="16" fillId="8" borderId="73" xfId="0" applyFont="1" applyFill="1" applyBorder="1" applyAlignment="1" applyProtection="1">
      <alignment horizontal="center" vertical="center"/>
      <protection locked="0"/>
    </xf>
    <xf numFmtId="0" fontId="16" fillId="8" borderId="71" xfId="0" applyFont="1" applyFill="1" applyBorder="1" applyAlignment="1">
      <alignment horizontal="left" vertical="center"/>
    </xf>
    <xf numFmtId="0" fontId="15" fillId="2" borderId="6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165" fontId="15" fillId="6" borderId="69" xfId="0" applyNumberFormat="1" applyFont="1" applyFill="1" applyBorder="1" applyAlignment="1">
      <alignment horizontal="center" vertical="center"/>
    </xf>
    <xf numFmtId="0" fontId="15" fillId="6" borderId="70" xfId="0" applyFont="1" applyFill="1" applyBorder="1" applyAlignment="1">
      <alignment horizontal="center" vertical="center"/>
    </xf>
    <xf numFmtId="168" fontId="15" fillId="6" borderId="48" xfId="0" applyNumberFormat="1" applyFont="1" applyFill="1" applyBorder="1" applyAlignment="1">
      <alignment horizontal="center" vertical="center"/>
    </xf>
    <xf numFmtId="0" fontId="16" fillId="6" borderId="71" xfId="0" applyFont="1" applyFill="1" applyBorder="1" applyAlignment="1">
      <alignment horizontal="right" vertical="center"/>
    </xf>
    <xf numFmtId="0" fontId="16" fillId="6" borderId="72" xfId="0" applyFont="1" applyFill="1" applyBorder="1" applyAlignment="1" applyProtection="1">
      <alignment horizontal="center" vertical="center"/>
      <protection locked="0"/>
    </xf>
    <xf numFmtId="0" fontId="16" fillId="6" borderId="71" xfId="0" applyFont="1" applyFill="1" applyBorder="1" applyAlignment="1">
      <alignment horizontal="center" vertical="center"/>
    </xf>
    <xf numFmtId="0" fontId="16" fillId="6" borderId="73" xfId="0" applyFont="1" applyFill="1" applyBorder="1" applyAlignment="1" applyProtection="1">
      <alignment horizontal="center" vertical="center"/>
      <protection locked="0"/>
    </xf>
    <xf numFmtId="0" fontId="16" fillId="6" borderId="71" xfId="0" applyFont="1" applyFill="1" applyBorder="1" applyAlignment="1">
      <alignment horizontal="left" vertical="center"/>
    </xf>
    <xf numFmtId="0" fontId="15" fillId="2" borderId="74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6" borderId="55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15" fillId="2" borderId="75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5" fillId="2" borderId="52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16" fillId="0" borderId="51" xfId="0" applyFont="1" applyBorder="1"/>
    <xf numFmtId="168" fontId="15" fillId="8" borderId="48" xfId="0" applyNumberFormat="1" applyFont="1" applyFill="1" applyBorder="1" applyAlignment="1">
      <alignment horizontal="center" vertical="center"/>
    </xf>
    <xf numFmtId="0" fontId="16" fillId="8" borderId="76" xfId="0" applyFont="1" applyFill="1" applyBorder="1" applyAlignment="1">
      <alignment horizontal="left" vertical="center"/>
    </xf>
    <xf numFmtId="0" fontId="15" fillId="8" borderId="46" xfId="0" applyFont="1" applyFill="1" applyBorder="1" applyAlignment="1">
      <alignment horizontal="center" vertical="center"/>
    </xf>
    <xf numFmtId="0" fontId="15" fillId="8" borderId="55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6" fillId="6" borderId="77" xfId="0" applyFont="1" applyFill="1" applyBorder="1" applyAlignment="1">
      <alignment horizontal="left" vertical="center"/>
    </xf>
    <xf numFmtId="165" fontId="15" fillId="8" borderId="65" xfId="0" applyNumberFormat="1" applyFont="1" applyFill="1" applyBorder="1" applyAlignment="1">
      <alignment horizontal="center" vertical="center"/>
    </xf>
    <xf numFmtId="0" fontId="15" fillId="8" borderId="66" xfId="0" applyFont="1" applyFill="1" applyBorder="1" applyAlignment="1">
      <alignment horizontal="center" vertical="center"/>
    </xf>
    <xf numFmtId="0" fontId="15" fillId="8" borderId="78" xfId="0" applyFont="1" applyFill="1" applyBorder="1" applyAlignment="1">
      <alignment horizontal="center" vertical="center"/>
    </xf>
    <xf numFmtId="0" fontId="15" fillId="6" borderId="54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/>
    </xf>
    <xf numFmtId="0" fontId="15" fillId="6" borderId="22" xfId="0" applyFont="1" applyFill="1" applyBorder="1" applyAlignment="1">
      <alignment horizontal="center" vertical="center"/>
    </xf>
    <xf numFmtId="0" fontId="15" fillId="6" borderId="71" xfId="0" applyFont="1" applyFill="1" applyBorder="1" applyAlignment="1">
      <alignment horizontal="right" vertical="center"/>
    </xf>
    <xf numFmtId="0" fontId="15" fillId="6" borderId="72" xfId="0" applyFont="1" applyFill="1" applyBorder="1" applyAlignment="1" applyProtection="1">
      <alignment horizontal="center" vertical="center"/>
      <protection locked="0"/>
    </xf>
    <xf numFmtId="0" fontId="15" fillId="6" borderId="71" xfId="0" applyFont="1" applyFill="1" applyBorder="1" applyAlignment="1">
      <alignment horizontal="center" vertical="center"/>
    </xf>
    <xf numFmtId="0" fontId="15" fillId="6" borderId="73" xfId="0" applyFont="1" applyFill="1" applyBorder="1" applyAlignment="1" applyProtection="1">
      <alignment horizontal="center" vertical="center"/>
      <protection locked="0"/>
    </xf>
    <xf numFmtId="0" fontId="15" fillId="6" borderId="78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/>
    </xf>
    <xf numFmtId="0" fontId="15" fillId="8" borderId="22" xfId="0" applyFont="1" applyFill="1" applyBorder="1" applyAlignment="1">
      <alignment horizontal="center" vertical="center"/>
    </xf>
    <xf numFmtId="0" fontId="15" fillId="8" borderId="71" xfId="0" applyFont="1" applyFill="1" applyBorder="1" applyAlignment="1">
      <alignment horizontal="right" vertical="center"/>
    </xf>
    <xf numFmtId="0" fontId="15" fillId="6" borderId="76" xfId="0" applyFont="1" applyFill="1" applyBorder="1" applyAlignment="1">
      <alignment horizontal="left" vertical="center"/>
    </xf>
    <xf numFmtId="0" fontId="16" fillId="6" borderId="76" xfId="0" applyFont="1" applyFill="1" applyBorder="1" applyAlignment="1">
      <alignment horizontal="left" vertical="center"/>
    </xf>
    <xf numFmtId="0" fontId="15" fillId="7" borderId="0" xfId="0" applyFont="1" applyFill="1" applyBorder="1" applyAlignment="1">
      <alignment horizontal="center" vertical="center"/>
    </xf>
    <xf numFmtId="0" fontId="15" fillId="6" borderId="63" xfId="0" applyFont="1" applyFill="1" applyBorder="1" applyAlignment="1">
      <alignment horizontal="center" vertical="center"/>
    </xf>
    <xf numFmtId="0" fontId="15" fillId="6" borderId="64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5" fillId="8" borderId="72" xfId="0" applyFont="1" applyFill="1" applyBorder="1" applyAlignment="1" applyProtection="1">
      <alignment horizontal="center" vertical="center"/>
      <protection locked="0"/>
    </xf>
    <xf numFmtId="0" fontId="15" fillId="8" borderId="71" xfId="0" applyFont="1" applyFill="1" applyBorder="1" applyAlignment="1">
      <alignment horizontal="center" vertical="center"/>
    </xf>
    <xf numFmtId="0" fontId="15" fillId="8" borderId="73" xfId="0" applyFont="1" applyFill="1" applyBorder="1" applyAlignment="1" applyProtection="1">
      <alignment horizontal="center" vertical="center"/>
      <protection locked="0"/>
    </xf>
    <xf numFmtId="0" fontId="15" fillId="8" borderId="76" xfId="0" applyFont="1" applyFill="1" applyBorder="1" applyAlignment="1">
      <alignment horizontal="left" vertical="center"/>
    </xf>
    <xf numFmtId="165" fontId="15" fillId="5" borderId="79" xfId="0" applyNumberFormat="1" applyFont="1" applyFill="1" applyBorder="1" applyAlignment="1">
      <alignment horizontal="center" vertical="center"/>
    </xf>
    <xf numFmtId="0" fontId="15" fillId="5" borderId="70" xfId="0" applyFont="1" applyFill="1" applyBorder="1" applyAlignment="1">
      <alignment horizontal="center" vertical="center"/>
    </xf>
    <xf numFmtId="168" fontId="15" fillId="5" borderId="48" xfId="0" applyNumberFormat="1" applyFont="1" applyFill="1" applyBorder="1" applyAlignment="1">
      <alignment horizontal="center" vertical="center"/>
    </xf>
    <xf numFmtId="20" fontId="15" fillId="5" borderId="47" xfId="0" applyNumberFormat="1" applyFont="1" applyFill="1" applyBorder="1" applyAlignment="1">
      <alignment horizontal="center" vertical="center"/>
    </xf>
    <xf numFmtId="0" fontId="16" fillId="5" borderId="51" xfId="0" applyFont="1" applyFill="1" applyBorder="1" applyAlignment="1">
      <alignment horizontal="center" vertical="center"/>
    </xf>
    <xf numFmtId="0" fontId="15" fillId="5" borderId="72" xfId="0" applyFont="1" applyFill="1" applyBorder="1" applyAlignment="1" applyProtection="1">
      <alignment horizontal="center" vertical="center"/>
      <protection locked="0"/>
    </xf>
    <xf numFmtId="0" fontId="15" fillId="5" borderId="71" xfId="0" applyFont="1" applyFill="1" applyBorder="1" applyAlignment="1">
      <alignment horizontal="center" vertical="center"/>
    </xf>
    <xf numFmtId="0" fontId="15" fillId="5" borderId="73" xfId="0" applyFont="1" applyFill="1" applyBorder="1" applyAlignment="1" applyProtection="1">
      <alignment horizontal="center" vertical="center"/>
      <protection locked="0"/>
    </xf>
    <xf numFmtId="0" fontId="15" fillId="5" borderId="48" xfId="0" applyFont="1" applyFill="1" applyBorder="1" applyAlignment="1">
      <alignment horizontal="center" vertical="center"/>
    </xf>
    <xf numFmtId="0" fontId="15" fillId="5" borderId="47" xfId="0" applyFont="1" applyFill="1" applyBorder="1" applyAlignment="1">
      <alignment horizontal="center" vertical="center"/>
    </xf>
    <xf numFmtId="0" fontId="15" fillId="5" borderId="7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165" fontId="15" fillId="5" borderId="65" xfId="0" applyNumberFormat="1" applyFont="1" applyFill="1" applyBorder="1" applyAlignment="1">
      <alignment horizontal="center" vertical="center"/>
    </xf>
    <xf numFmtId="0" fontId="15" fillId="5" borderId="66" xfId="0" applyFont="1" applyFill="1" applyBorder="1" applyAlignment="1">
      <alignment horizontal="center" vertical="center"/>
    </xf>
    <xf numFmtId="20" fontId="15" fillId="5" borderId="55" xfId="0" applyNumberFormat="1" applyFont="1" applyFill="1" applyBorder="1" applyAlignment="1">
      <alignment horizontal="center" vertical="center"/>
    </xf>
    <xf numFmtId="0" fontId="16" fillId="5" borderId="72" xfId="0" applyFont="1" applyFill="1" applyBorder="1" applyAlignment="1" applyProtection="1">
      <alignment horizontal="center" vertical="center"/>
      <protection locked="0"/>
    </xf>
    <xf numFmtId="0" fontId="16" fillId="5" borderId="71" xfId="0" applyFont="1" applyFill="1" applyBorder="1" applyAlignment="1">
      <alignment horizontal="center" vertical="center"/>
    </xf>
    <xf numFmtId="0" fontId="16" fillId="5" borderId="73" xfId="0" applyFont="1" applyFill="1" applyBorder="1" applyAlignment="1" applyProtection="1">
      <alignment horizontal="center" vertical="center"/>
      <protection locked="0"/>
    </xf>
    <xf numFmtId="0" fontId="15" fillId="5" borderId="46" xfId="0" applyFont="1" applyFill="1" applyBorder="1" applyAlignment="1">
      <alignment horizontal="center" vertical="center"/>
    </xf>
    <xf numFmtId="0" fontId="15" fillId="5" borderId="55" xfId="0" applyFont="1" applyFill="1" applyBorder="1" applyAlignment="1">
      <alignment horizontal="center" vertical="center"/>
    </xf>
    <xf numFmtId="0" fontId="15" fillId="5" borderId="54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165" fontId="15" fillId="8" borderId="84" xfId="0" applyNumberFormat="1" applyFont="1" applyFill="1" applyBorder="1" applyAlignment="1">
      <alignment horizontal="center" vertical="center"/>
    </xf>
    <xf numFmtId="0" fontId="15" fillId="8" borderId="85" xfId="0" applyFont="1" applyFill="1" applyBorder="1" applyAlignment="1">
      <alignment horizontal="center" vertical="center"/>
    </xf>
    <xf numFmtId="168" fontId="15" fillId="8" borderId="86" xfId="0" applyNumberFormat="1" applyFont="1" applyFill="1" applyBorder="1" applyAlignment="1">
      <alignment horizontal="center" vertical="center"/>
    </xf>
    <xf numFmtId="20" fontId="15" fillId="8" borderId="87" xfId="0" applyNumberFormat="1" applyFont="1" applyFill="1" applyBorder="1" applyAlignment="1">
      <alignment horizontal="center" vertical="center"/>
    </xf>
    <xf numFmtId="0" fontId="15" fillId="8" borderId="88" xfId="0" applyFont="1" applyFill="1" applyBorder="1" applyAlignment="1">
      <alignment horizontal="right" vertical="center"/>
    </xf>
    <xf numFmtId="0" fontId="15" fillId="8" borderId="89" xfId="0" applyFont="1" applyFill="1" applyBorder="1" applyAlignment="1" applyProtection="1">
      <alignment horizontal="center" vertical="center"/>
      <protection locked="0"/>
    </xf>
    <xf numFmtId="0" fontId="15" fillId="8" borderId="88" xfId="0" applyFont="1" applyFill="1" applyBorder="1" applyAlignment="1">
      <alignment horizontal="center" vertical="center"/>
    </xf>
    <xf numFmtId="0" fontId="15" fillId="8" borderId="90" xfId="0" applyFont="1" applyFill="1" applyBorder="1" applyAlignment="1" applyProtection="1">
      <alignment horizontal="center" vertical="center"/>
      <protection locked="0"/>
    </xf>
    <xf numFmtId="0" fontId="15" fillId="8" borderId="88" xfId="0" applyFont="1" applyFill="1" applyBorder="1" applyAlignment="1">
      <alignment horizontal="left" vertical="center"/>
    </xf>
    <xf numFmtId="0" fontId="15" fillId="8" borderId="86" xfId="0" applyFont="1" applyFill="1" applyBorder="1" applyAlignment="1">
      <alignment horizontal="center" vertical="center"/>
    </xf>
    <xf numFmtId="0" fontId="15" fillId="8" borderId="87" xfId="0" applyFont="1" applyFill="1" applyBorder="1" applyAlignment="1">
      <alignment horizontal="center" vertical="center"/>
    </xf>
    <xf numFmtId="0" fontId="15" fillId="8" borderId="91" xfId="0" applyFont="1" applyFill="1" applyBorder="1" applyAlignment="1">
      <alignment horizontal="center" vertical="center"/>
    </xf>
    <xf numFmtId="0" fontId="15" fillId="8" borderId="28" xfId="0" applyFont="1" applyFill="1" applyBorder="1" applyAlignment="1">
      <alignment horizontal="center" vertical="center"/>
    </xf>
    <xf numFmtId="168" fontId="15" fillId="8" borderId="46" xfId="0" applyNumberFormat="1" applyFont="1" applyFill="1" applyBorder="1" applyAlignment="1">
      <alignment horizontal="center" vertical="center"/>
    </xf>
    <xf numFmtId="0" fontId="15" fillId="8" borderId="71" xfId="0" applyFont="1" applyFill="1" applyBorder="1" applyAlignment="1">
      <alignment horizontal="left" vertical="center"/>
    </xf>
    <xf numFmtId="0" fontId="15" fillId="8" borderId="92" xfId="0" applyFont="1" applyFill="1" applyBorder="1" applyAlignment="1">
      <alignment horizontal="center" vertical="center"/>
    </xf>
    <xf numFmtId="0" fontId="15" fillId="11" borderId="78" xfId="0" applyFont="1" applyFill="1" applyBorder="1" applyAlignment="1">
      <alignment horizontal="center" vertical="center"/>
    </xf>
    <xf numFmtId="0" fontId="15" fillId="11" borderId="8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right" vertical="center"/>
    </xf>
    <xf numFmtId="0" fontId="15" fillId="8" borderId="67" xfId="0" applyFont="1" applyFill="1" applyBorder="1" applyAlignment="1" applyProtection="1">
      <alignment horizontal="center" vertical="center"/>
      <protection locked="0"/>
    </xf>
    <xf numFmtId="0" fontId="15" fillId="8" borderId="51" xfId="0" applyFont="1" applyFill="1" applyBorder="1" applyAlignment="1">
      <alignment horizontal="center" vertical="center"/>
    </xf>
    <xf numFmtId="0" fontId="15" fillId="8" borderId="68" xfId="0" applyFont="1" applyFill="1" applyBorder="1" applyAlignment="1" applyProtection="1">
      <alignment horizontal="center" vertical="center"/>
      <protection locked="0"/>
    </xf>
    <xf numFmtId="0" fontId="15" fillId="8" borderId="51" xfId="0" applyFont="1" applyFill="1" applyBorder="1" applyAlignment="1">
      <alignment horizontal="left" vertical="center"/>
    </xf>
    <xf numFmtId="0" fontId="15" fillId="8" borderId="94" xfId="0" applyFont="1" applyFill="1" applyBorder="1" applyAlignment="1">
      <alignment horizontal="center" vertical="center"/>
    </xf>
    <xf numFmtId="166" fontId="15" fillId="8" borderId="0" xfId="0" applyNumberFormat="1" applyFont="1" applyFill="1" applyBorder="1" applyAlignment="1">
      <alignment horizontal="center" vertical="center"/>
    </xf>
    <xf numFmtId="49" fontId="17" fillId="6" borderId="36" xfId="0" applyNumberFormat="1" applyFont="1" applyFill="1" applyBorder="1" applyAlignment="1">
      <alignment horizontal="center" vertical="distributed"/>
    </xf>
    <xf numFmtId="0" fontId="15" fillId="5" borderId="94" xfId="0" applyFont="1" applyFill="1" applyBorder="1" applyAlignment="1">
      <alignment horizontal="center" vertical="center"/>
    </xf>
    <xf numFmtId="166" fontId="15" fillId="5" borderId="0" xfId="0" applyNumberFormat="1" applyFont="1" applyFill="1" applyBorder="1" applyAlignment="1">
      <alignment horizontal="center" vertical="center"/>
    </xf>
    <xf numFmtId="166" fontId="15" fillId="5" borderId="23" xfId="0" applyNumberFormat="1" applyFont="1" applyFill="1" applyBorder="1" applyAlignment="1">
      <alignment horizontal="center" vertical="center"/>
    </xf>
    <xf numFmtId="166" fontId="15" fillId="8" borderId="23" xfId="0" applyNumberFormat="1" applyFont="1" applyFill="1" applyBorder="1" applyAlignment="1">
      <alignment horizontal="center" vertical="center"/>
    </xf>
    <xf numFmtId="0" fontId="15" fillId="8" borderId="24" xfId="0" applyFont="1" applyFill="1" applyBorder="1" applyAlignment="1">
      <alignment horizontal="right" vertical="center"/>
    </xf>
    <xf numFmtId="0" fontId="15" fillId="8" borderId="96" xfId="0" applyFont="1" applyFill="1" applyBorder="1" applyAlignment="1">
      <alignment horizontal="right" vertical="center"/>
    </xf>
    <xf numFmtId="0" fontId="15" fillId="8" borderId="109" xfId="0" applyFont="1" applyFill="1" applyBorder="1" applyAlignment="1">
      <alignment horizontal="right" vertical="center"/>
    </xf>
    <xf numFmtId="0" fontId="15" fillId="6" borderId="24" xfId="0" applyFont="1" applyFill="1" applyBorder="1" applyAlignment="1">
      <alignment horizontal="right" vertical="center"/>
    </xf>
    <xf numFmtId="0" fontId="16" fillId="6" borderId="96" xfId="0" applyFont="1" applyFill="1" applyBorder="1" applyAlignment="1">
      <alignment horizontal="right" vertical="center"/>
    </xf>
    <xf numFmtId="0" fontId="16" fillId="8" borderId="24" xfId="0" applyFont="1" applyFill="1" applyBorder="1" applyAlignment="1">
      <alignment horizontal="right" vertical="center"/>
    </xf>
    <xf numFmtId="0" fontId="16" fillId="8" borderId="96" xfId="0" applyFont="1" applyFill="1" applyBorder="1" applyAlignment="1">
      <alignment horizontal="right" vertical="center"/>
    </xf>
    <xf numFmtId="0" fontId="16" fillId="6" borderId="24" xfId="0" applyFont="1" applyFill="1" applyBorder="1" applyAlignment="1">
      <alignment horizontal="right" vertical="center"/>
    </xf>
    <xf numFmtId="0" fontId="15" fillId="6" borderId="96" xfId="0" applyFont="1" applyFill="1" applyBorder="1" applyAlignment="1">
      <alignment horizontal="right" vertical="center"/>
    </xf>
    <xf numFmtId="0" fontId="15" fillId="8" borderId="24" xfId="0" applyFont="1" applyFill="1" applyBorder="1" applyAlignment="1" applyProtection="1">
      <alignment horizontal="center" vertical="center"/>
      <protection locked="0"/>
    </xf>
    <xf numFmtId="0" fontId="15" fillId="8" borderId="24" xfId="0" applyFont="1" applyFill="1" applyBorder="1" applyAlignment="1">
      <alignment horizontal="center" vertical="center"/>
    </xf>
    <xf numFmtId="0" fontId="15" fillId="8" borderId="96" xfId="0" applyFont="1" applyFill="1" applyBorder="1" applyAlignment="1" applyProtection="1">
      <alignment horizontal="center" vertical="center"/>
      <protection locked="0"/>
    </xf>
    <xf numFmtId="0" fontId="15" fillId="8" borderId="96" xfId="0" applyFont="1" applyFill="1" applyBorder="1" applyAlignment="1">
      <alignment horizontal="center" vertical="center"/>
    </xf>
    <xf numFmtId="0" fontId="15" fillId="6" borderId="24" xfId="0" applyFont="1" applyFill="1" applyBorder="1" applyAlignment="1">
      <alignment horizontal="center" vertical="center"/>
    </xf>
    <xf numFmtId="0" fontId="16" fillId="6" borderId="96" xfId="0" applyFont="1" applyFill="1" applyBorder="1" applyAlignment="1" applyProtection="1">
      <alignment horizontal="center" vertical="center"/>
      <protection locked="0"/>
    </xf>
    <xf numFmtId="0" fontId="16" fillId="8" borderId="96" xfId="0" applyFont="1" applyFill="1" applyBorder="1" applyAlignment="1" applyProtection="1">
      <alignment horizontal="center" vertical="center"/>
      <protection locked="0"/>
    </xf>
    <xf numFmtId="0" fontId="15" fillId="6" borderId="96" xfId="0" applyFont="1" applyFill="1" applyBorder="1" applyAlignment="1">
      <alignment horizontal="center" vertical="center"/>
    </xf>
    <xf numFmtId="0" fontId="16" fillId="8" borderId="96" xfId="0" applyFont="1" applyFill="1" applyBorder="1" applyAlignment="1">
      <alignment horizontal="left" vertical="center"/>
    </xf>
    <xf numFmtId="0" fontId="15" fillId="8" borderId="112" xfId="0" applyFont="1" applyFill="1" applyBorder="1" applyAlignment="1">
      <alignment horizontal="center" vertical="center"/>
    </xf>
    <xf numFmtId="0" fontId="16" fillId="6" borderId="96" xfId="0" applyFont="1" applyFill="1" applyBorder="1" applyAlignment="1">
      <alignment horizontal="left" vertical="center"/>
    </xf>
    <xf numFmtId="0" fontId="15" fillId="6" borderId="71" xfId="0" applyFont="1" applyFill="1" applyBorder="1" applyAlignment="1">
      <alignment horizontal="left" vertical="center"/>
    </xf>
    <xf numFmtId="165" fontId="15" fillId="6" borderId="37" xfId="0" applyNumberFormat="1" applyFont="1" applyFill="1" applyBorder="1" applyAlignment="1">
      <alignment horizontal="center" vertical="center"/>
    </xf>
    <xf numFmtId="0" fontId="16" fillId="6" borderId="24" xfId="0" applyFont="1" applyFill="1" applyBorder="1" applyAlignment="1">
      <alignment horizontal="left" vertical="center"/>
    </xf>
    <xf numFmtId="165" fontId="15" fillId="6" borderId="97" xfId="0" applyNumberFormat="1" applyFont="1" applyFill="1" applyBorder="1" applyAlignment="1">
      <alignment horizontal="center" vertical="center"/>
    </xf>
    <xf numFmtId="165" fontId="15" fillId="8" borderId="37" xfId="0" applyNumberFormat="1" applyFont="1" applyFill="1" applyBorder="1" applyAlignment="1">
      <alignment horizontal="center" vertical="center"/>
    </xf>
    <xf numFmtId="0" fontId="16" fillId="8" borderId="24" xfId="0" applyFont="1" applyFill="1" applyBorder="1" applyAlignment="1">
      <alignment horizontal="left" vertical="center"/>
    </xf>
    <xf numFmtId="165" fontId="15" fillId="8" borderId="97" xfId="0" applyNumberFormat="1" applyFont="1" applyFill="1" applyBorder="1" applyAlignment="1">
      <alignment horizontal="center" vertical="center"/>
    </xf>
    <xf numFmtId="0" fontId="16" fillId="6" borderId="88" xfId="0" applyFont="1" applyFill="1" applyBorder="1" applyAlignment="1">
      <alignment horizontal="left" vertical="center"/>
    </xf>
    <xf numFmtId="0" fontId="15" fillId="6" borderId="86" xfId="0" applyFont="1" applyFill="1" applyBorder="1" applyAlignment="1">
      <alignment horizontal="center" vertical="center"/>
    </xf>
    <xf numFmtId="0" fontId="16" fillId="8" borderId="116" xfId="0" applyFont="1" applyFill="1" applyBorder="1" applyAlignment="1">
      <alignment horizontal="left" vertical="center"/>
    </xf>
    <xf numFmtId="0" fontId="15" fillId="6" borderId="116" xfId="0" applyFont="1" applyFill="1" applyBorder="1" applyAlignment="1">
      <alignment horizontal="left" vertical="center"/>
    </xf>
    <xf numFmtId="165" fontId="15" fillId="11" borderId="117" xfId="0" applyNumberFormat="1" applyFont="1" applyFill="1" applyBorder="1" applyAlignment="1">
      <alignment horizontal="center" vertical="center"/>
    </xf>
    <xf numFmtId="0" fontId="15" fillId="11" borderId="118" xfId="0" applyFont="1" applyFill="1" applyBorder="1" applyAlignment="1">
      <alignment horizontal="center" vertical="center"/>
    </xf>
    <xf numFmtId="168" fontId="15" fillId="11" borderId="112" xfId="0" applyNumberFormat="1" applyFont="1" applyFill="1" applyBorder="1" applyAlignment="1">
      <alignment horizontal="center" vertical="center"/>
    </xf>
    <xf numFmtId="20" fontId="15" fillId="11" borderId="111" xfId="0" applyNumberFormat="1" applyFont="1" applyFill="1" applyBorder="1" applyAlignment="1">
      <alignment horizontal="center" vertical="center"/>
    </xf>
    <xf numFmtId="0" fontId="15" fillId="11" borderId="119" xfId="0" applyFont="1" applyFill="1" applyBorder="1" applyAlignment="1">
      <alignment horizontal="center" vertical="center"/>
    </xf>
    <xf numFmtId="0" fontId="15" fillId="11" borderId="120" xfId="0" applyFont="1" applyFill="1" applyBorder="1" applyAlignment="1" applyProtection="1">
      <alignment horizontal="center" vertical="center"/>
      <protection locked="0"/>
    </xf>
    <xf numFmtId="0" fontId="15" fillId="11" borderId="121" xfId="0" applyFont="1" applyFill="1" applyBorder="1" applyAlignment="1">
      <alignment horizontal="center" vertical="center"/>
    </xf>
    <xf numFmtId="0" fontId="15" fillId="11" borderId="122" xfId="0" applyFont="1" applyFill="1" applyBorder="1" applyAlignment="1" applyProtection="1">
      <alignment horizontal="center" vertical="center"/>
      <protection locked="0"/>
    </xf>
    <xf numFmtId="0" fontId="15" fillId="11" borderId="112" xfId="0" applyFont="1" applyFill="1" applyBorder="1" applyAlignment="1">
      <alignment horizontal="center" vertical="center"/>
    </xf>
    <xf numFmtId="0" fontId="15" fillId="11" borderId="111" xfId="0" applyFont="1" applyFill="1" applyBorder="1" applyAlignment="1">
      <alignment horizontal="center" vertical="center"/>
    </xf>
    <xf numFmtId="165" fontId="15" fillId="8" borderId="33" xfId="0" applyNumberFormat="1" applyFont="1" applyFill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15" fillId="8" borderId="40" xfId="0" applyFont="1" applyFill="1" applyBorder="1" applyAlignment="1">
      <alignment horizontal="center" vertical="center"/>
    </xf>
    <xf numFmtId="0" fontId="15" fillId="8" borderId="35" xfId="0" applyFont="1" applyFill="1" applyBorder="1" applyAlignment="1">
      <alignment horizontal="center" vertical="center"/>
    </xf>
    <xf numFmtId="0" fontId="15" fillId="6" borderId="96" xfId="0" applyFont="1" applyFill="1" applyBorder="1" applyAlignment="1" applyProtection="1">
      <alignment horizontal="center" vertical="center"/>
      <protection locked="0"/>
    </xf>
    <xf numFmtId="165" fontId="15" fillId="8" borderId="38" xfId="0" applyNumberFormat="1" applyFont="1" applyFill="1" applyBorder="1" applyAlignment="1">
      <alignment horizontal="center" vertical="center"/>
    </xf>
    <xf numFmtId="0" fontId="1" fillId="0" borderId="104" xfId="0" applyFont="1" applyFill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1" fillId="0" borderId="96" xfId="0" applyFont="1" applyBorder="1"/>
    <xf numFmtId="0" fontId="1" fillId="0" borderId="96" xfId="0" applyFont="1" applyFill="1" applyBorder="1" applyAlignment="1">
      <alignment horizontal="center" vertical="center"/>
    </xf>
    <xf numFmtId="0" fontId="1" fillId="0" borderId="130" xfId="0" applyFont="1" applyFill="1" applyBorder="1" applyAlignment="1">
      <alignment horizontal="center" vertical="center"/>
    </xf>
    <xf numFmtId="0" fontId="1" fillId="0" borderId="109" xfId="0" applyFont="1" applyBorder="1" applyAlignment="1">
      <alignment horizontal="center" vertical="center"/>
    </xf>
    <xf numFmtId="0" fontId="1" fillId="0" borderId="109" xfId="0" applyFont="1" applyBorder="1"/>
    <xf numFmtId="0" fontId="1" fillId="0" borderId="0" xfId="0" applyFont="1"/>
    <xf numFmtId="166" fontId="24" fillId="8" borderId="100" xfId="0" applyNumberFormat="1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24" fillId="8" borderId="100" xfId="0" applyFont="1" applyFill="1" applyBorder="1" applyAlignment="1">
      <alignment horizontal="left" vertical="center" indent="1"/>
    </xf>
    <xf numFmtId="166" fontId="24" fillId="8" borderId="93" xfId="0" applyNumberFormat="1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24" fillId="8" borderId="93" xfId="0" applyFont="1" applyFill="1" applyBorder="1" applyAlignment="1">
      <alignment horizontal="left" vertical="center" indent="1"/>
    </xf>
    <xf numFmtId="166" fontId="24" fillId="8" borderId="95" xfId="0" applyNumberFormat="1" applyFont="1" applyFill="1" applyBorder="1" applyAlignment="1">
      <alignment horizontal="center" vertical="center"/>
    </xf>
    <xf numFmtId="0" fontId="24" fillId="8" borderId="95" xfId="0" applyFont="1" applyFill="1" applyBorder="1" applyAlignment="1">
      <alignment horizontal="left" vertical="center" indent="1"/>
    </xf>
    <xf numFmtId="166" fontId="24" fillId="5" borderId="95" xfId="0" applyNumberFormat="1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24" fillId="5" borderId="95" xfId="0" applyFont="1" applyFill="1" applyBorder="1" applyAlignment="1">
      <alignment horizontal="left" vertical="center" indent="1"/>
    </xf>
    <xf numFmtId="166" fontId="24" fillId="5" borderId="93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24" fillId="5" borderId="93" xfId="0" applyFont="1" applyFill="1" applyBorder="1" applyAlignment="1">
      <alignment horizontal="left" vertical="center" indent="1"/>
    </xf>
    <xf numFmtId="0" fontId="24" fillId="5" borderId="105" xfId="0" applyFont="1" applyFill="1" applyBorder="1" applyAlignment="1" applyProtection="1">
      <alignment horizontal="center" vertical="center"/>
      <protection locked="0"/>
    </xf>
    <xf numFmtId="0" fontId="24" fillId="5" borderId="101" xfId="0" applyFont="1" applyFill="1" applyBorder="1" applyAlignment="1" applyProtection="1">
      <alignment horizontal="center" vertical="center"/>
      <protection locked="0"/>
    </xf>
    <xf numFmtId="169" fontId="19" fillId="10" borderId="24" xfId="3" applyNumberFormat="1" applyFont="1" applyFill="1" applyBorder="1" applyAlignment="1">
      <alignment horizontal="center" vertical="center"/>
    </xf>
    <xf numFmtId="0" fontId="19" fillId="10" borderId="107" xfId="2" applyFont="1" applyFill="1" applyBorder="1" applyAlignment="1">
      <alignment horizontal="center" vertical="center"/>
    </xf>
    <xf numFmtId="20" fontId="19" fillId="10" borderId="107" xfId="2" applyNumberFormat="1" applyFont="1" applyFill="1" applyBorder="1" applyAlignment="1">
      <alignment horizontal="center" vertical="center"/>
    </xf>
    <xf numFmtId="0" fontId="19" fillId="10" borderId="107" xfId="2" applyFont="1" applyFill="1" applyBorder="1" applyAlignment="1">
      <alignment horizontal="center" vertical="center" wrapText="1"/>
    </xf>
    <xf numFmtId="0" fontId="19" fillId="16" borderId="127" xfId="2" applyFont="1" applyFill="1" applyBorder="1" applyAlignment="1">
      <alignment horizontal="center" vertical="center"/>
    </xf>
    <xf numFmtId="168" fontId="15" fillId="8" borderId="106" xfId="0" applyNumberFormat="1" applyFont="1" applyFill="1" applyBorder="1" applyAlignment="1">
      <alignment horizontal="center" vertical="center"/>
    </xf>
    <xf numFmtId="168" fontId="15" fillId="6" borderId="96" xfId="0" applyNumberFormat="1" applyFont="1" applyFill="1" applyBorder="1" applyAlignment="1">
      <alignment horizontal="center" vertical="center"/>
    </xf>
    <xf numFmtId="20" fontId="15" fillId="6" borderId="96" xfId="0" applyNumberFormat="1" applyFont="1" applyFill="1" applyBorder="1" applyAlignment="1">
      <alignment horizontal="center" vertical="center"/>
    </xf>
    <xf numFmtId="168" fontId="15" fillId="8" borderId="24" xfId="0" applyNumberFormat="1" applyFont="1" applyFill="1" applyBorder="1" applyAlignment="1">
      <alignment horizontal="center" vertical="center"/>
    </xf>
    <xf numFmtId="20" fontId="15" fillId="8" borderId="24" xfId="0" applyNumberFormat="1" applyFont="1" applyFill="1" applyBorder="1" applyAlignment="1">
      <alignment horizontal="center" vertical="center"/>
    </xf>
    <xf numFmtId="20" fontId="15" fillId="8" borderId="96" xfId="0" applyNumberFormat="1" applyFont="1" applyFill="1" applyBorder="1" applyAlignment="1">
      <alignment horizontal="center" vertical="center"/>
    </xf>
    <xf numFmtId="168" fontId="15" fillId="6" borderId="24" xfId="0" applyNumberFormat="1" applyFont="1" applyFill="1" applyBorder="1" applyAlignment="1">
      <alignment horizontal="center" vertical="center"/>
    </xf>
    <xf numFmtId="20" fontId="15" fillId="6" borderId="24" xfId="0" applyNumberFormat="1" applyFont="1" applyFill="1" applyBorder="1" applyAlignment="1">
      <alignment horizontal="center" vertical="center"/>
    </xf>
    <xf numFmtId="0" fontId="1" fillId="0" borderId="0" xfId="0" applyFont="1"/>
    <xf numFmtId="165" fontId="15" fillId="9" borderId="113" xfId="0" applyNumberFormat="1" applyFont="1" applyFill="1" applyBorder="1" applyAlignment="1">
      <alignment horizontal="center" vertical="center"/>
    </xf>
    <xf numFmtId="0" fontId="15" fillId="9" borderId="108" xfId="0" applyFont="1" applyFill="1" applyBorder="1" applyAlignment="1">
      <alignment horizontal="center" vertical="center"/>
    </xf>
    <xf numFmtId="0" fontId="15" fillId="9" borderId="108" xfId="0" applyFont="1" applyFill="1" applyBorder="1" applyAlignment="1">
      <alignment horizontal="right" vertical="center"/>
    </xf>
    <xf numFmtId="0" fontId="15" fillId="9" borderId="108" xfId="0" applyFont="1" applyFill="1" applyBorder="1" applyAlignment="1" applyProtection="1">
      <alignment horizontal="center" vertical="center"/>
      <protection locked="0"/>
    </xf>
    <xf numFmtId="0" fontId="15" fillId="9" borderId="108" xfId="0" applyFont="1" applyFill="1" applyBorder="1" applyAlignment="1">
      <alignment horizontal="left" vertical="center"/>
    </xf>
    <xf numFmtId="168" fontId="15" fillId="9" borderId="108" xfId="0" applyNumberFormat="1" applyFont="1" applyFill="1" applyBorder="1" applyAlignment="1">
      <alignment horizontal="center" vertical="center"/>
    </xf>
    <xf numFmtId="20" fontId="15" fillId="9" borderId="108" xfId="0" applyNumberFormat="1" applyFont="1" applyFill="1" applyBorder="1" applyAlignment="1">
      <alignment horizontal="center" vertical="center"/>
    </xf>
    <xf numFmtId="0" fontId="16" fillId="9" borderId="108" xfId="0" applyFont="1" applyFill="1" applyBorder="1" applyAlignment="1">
      <alignment horizontal="right" vertical="center"/>
    </xf>
    <xf numFmtId="0" fontId="16" fillId="9" borderId="108" xfId="0" applyFont="1" applyFill="1" applyBorder="1" applyAlignment="1">
      <alignment horizontal="left" vertical="center"/>
    </xf>
    <xf numFmtId="165" fontId="15" fillId="9" borderId="80" xfId="0" applyNumberFormat="1" applyFont="1" applyFill="1" applyBorder="1" applyAlignment="1">
      <alignment horizontal="center" vertical="center"/>
    </xf>
    <xf numFmtId="0" fontId="16" fillId="9" borderId="108" xfId="0" applyFont="1" applyFill="1" applyBorder="1" applyAlignment="1" applyProtection="1">
      <alignment horizontal="center" vertical="center"/>
      <protection locked="0"/>
    </xf>
    <xf numFmtId="0" fontId="16" fillId="9" borderId="81" xfId="0" applyFont="1" applyFill="1" applyBorder="1" applyAlignment="1">
      <alignment horizontal="left" vertical="center"/>
    </xf>
    <xf numFmtId="0" fontId="15" fillId="9" borderId="83" xfId="0" applyFont="1" applyFill="1" applyBorder="1" applyAlignment="1">
      <alignment horizontal="center" vertical="center"/>
    </xf>
    <xf numFmtId="0" fontId="16" fillId="9" borderId="82" xfId="0" applyFont="1" applyFill="1" applyBorder="1" applyAlignment="1">
      <alignment horizontal="left" vertical="center"/>
    </xf>
    <xf numFmtId="166" fontId="18" fillId="7" borderId="139" xfId="0" applyNumberFormat="1" applyFont="1" applyFill="1" applyBorder="1" applyAlignment="1">
      <alignment horizontal="center" vertical="center"/>
    </xf>
    <xf numFmtId="0" fontId="5" fillId="2" borderId="123" xfId="0" applyFont="1" applyFill="1" applyBorder="1" applyAlignment="1">
      <alignment horizontal="center" vertical="center" textRotation="45"/>
    </xf>
    <xf numFmtId="166" fontId="24" fillId="5" borderId="142" xfId="0" applyNumberFormat="1" applyFont="1" applyFill="1" applyBorder="1" applyAlignment="1">
      <alignment horizontal="center" vertical="center"/>
    </xf>
    <xf numFmtId="0" fontId="5" fillId="5" borderId="143" xfId="0" applyFont="1" applyFill="1" applyBorder="1" applyAlignment="1">
      <alignment horizontal="center" vertical="center"/>
    </xf>
    <xf numFmtId="0" fontId="24" fillId="5" borderId="142" xfId="0" applyFont="1" applyFill="1" applyBorder="1" applyAlignment="1">
      <alignment horizontal="left" vertical="center" indent="1"/>
    </xf>
    <xf numFmtId="166" fontId="15" fillId="5" borderId="143" xfId="0" applyNumberFormat="1" applyFont="1" applyFill="1" applyBorder="1" applyAlignment="1">
      <alignment horizontal="center" vertical="center"/>
    </xf>
    <xf numFmtId="0" fontId="15" fillId="5" borderId="142" xfId="0" applyFont="1" applyFill="1" applyBorder="1" applyAlignment="1">
      <alignment horizontal="center" vertical="center"/>
    </xf>
    <xf numFmtId="0" fontId="27" fillId="9" borderId="29" xfId="0" applyFont="1" applyFill="1" applyBorder="1" applyAlignment="1">
      <alignment horizontal="center" vertical="center" textRotation="45"/>
    </xf>
    <xf numFmtId="0" fontId="27" fillId="9" borderId="30" xfId="0" applyFont="1" applyFill="1" applyBorder="1" applyAlignment="1">
      <alignment horizontal="center" vertical="center" textRotation="45" wrapText="1"/>
    </xf>
    <xf numFmtId="0" fontId="27" fillId="9" borderId="6" xfId="0" applyFont="1" applyFill="1" applyBorder="1" applyAlignment="1">
      <alignment horizontal="center" vertical="center" textRotation="45" wrapText="1"/>
    </xf>
    <xf numFmtId="0" fontId="27" fillId="9" borderId="31" xfId="0" applyFont="1" applyFill="1" applyBorder="1" applyAlignment="1">
      <alignment horizontal="center" vertical="center" textRotation="45" wrapText="1"/>
    </xf>
    <xf numFmtId="0" fontId="27" fillId="9" borderId="29" xfId="0" applyFont="1" applyFill="1" applyBorder="1" applyAlignment="1">
      <alignment horizontal="center" vertical="center" textRotation="45" wrapText="1"/>
    </xf>
    <xf numFmtId="0" fontId="27" fillId="9" borderId="30" xfId="0" applyFont="1" applyFill="1" applyBorder="1" applyAlignment="1">
      <alignment horizontal="center" vertical="center" textRotation="45"/>
    </xf>
    <xf numFmtId="0" fontId="27" fillId="9" borderId="6" xfId="0" applyFont="1" applyFill="1" applyBorder="1" applyAlignment="1">
      <alignment horizontal="center" vertical="center" textRotation="45"/>
    </xf>
    <xf numFmtId="0" fontId="27" fillId="9" borderId="5" xfId="0" applyFont="1" applyFill="1" applyBorder="1" applyAlignment="1">
      <alignment horizontal="center" vertical="center" textRotation="45"/>
    </xf>
    <xf numFmtId="0" fontId="28" fillId="5" borderId="19" xfId="0" applyFont="1" applyFill="1" applyBorder="1" applyAlignment="1">
      <alignment horizontal="center" vertical="center"/>
    </xf>
    <xf numFmtId="0" fontId="24" fillId="5" borderId="144" xfId="0" applyFont="1" applyFill="1" applyBorder="1" applyAlignment="1" applyProtection="1">
      <alignment horizontal="center" vertical="center"/>
      <protection locked="0"/>
    </xf>
    <xf numFmtId="164" fontId="4" fillId="6" borderId="106" xfId="0" applyNumberFormat="1" applyFont="1" applyFill="1" applyBorder="1" applyAlignment="1">
      <alignment horizontal="center" vertical="center" wrapText="1"/>
    </xf>
    <xf numFmtId="164" fontId="4" fillId="6" borderId="148" xfId="0" applyNumberFormat="1" applyFont="1" applyFill="1" applyBorder="1" applyAlignment="1">
      <alignment horizontal="center" vertical="center" wrapText="1"/>
    </xf>
    <xf numFmtId="164" fontId="4" fillId="6" borderId="96" xfId="0" applyNumberFormat="1" applyFont="1" applyFill="1" applyBorder="1" applyAlignment="1">
      <alignment horizontal="center" vertical="center" wrapText="1"/>
    </xf>
    <xf numFmtId="164" fontId="4" fillId="6" borderId="25" xfId="0" applyNumberFormat="1" applyFont="1" applyFill="1" applyBorder="1" applyAlignment="1">
      <alignment horizontal="center" vertical="center" wrapText="1"/>
    </xf>
    <xf numFmtId="0" fontId="17" fillId="6" borderId="36" xfId="0" applyFont="1" applyFill="1" applyBorder="1" applyAlignment="1">
      <alignment horizontal="center" vertical="center" textRotation="45" wrapText="1"/>
    </xf>
    <xf numFmtId="0" fontId="17" fillId="6" borderId="99" xfId="0" applyFont="1" applyFill="1" applyBorder="1" applyAlignment="1">
      <alignment horizontal="center" vertical="center" textRotation="45" wrapText="1"/>
    </xf>
    <xf numFmtId="0" fontId="17" fillId="2" borderId="123" xfId="0" applyFont="1" applyFill="1" applyBorder="1" applyAlignment="1">
      <alignment horizontal="center" vertical="center" textRotation="45" wrapText="1"/>
    </xf>
    <xf numFmtId="0" fontId="17" fillId="6" borderId="20" xfId="0" applyFont="1" applyFill="1" applyBorder="1" applyAlignment="1">
      <alignment horizontal="center" vertical="center" textRotation="45" wrapText="1"/>
    </xf>
    <xf numFmtId="0" fontId="17" fillId="2" borderId="20" xfId="0" applyFont="1" applyFill="1" applyBorder="1" applyAlignment="1">
      <alignment horizontal="center" vertical="center" textRotation="45" wrapText="1"/>
    </xf>
    <xf numFmtId="0" fontId="17" fillId="6" borderId="155" xfId="0" applyFont="1" applyFill="1" applyBorder="1" applyAlignment="1">
      <alignment horizontal="center" vertical="center" textRotation="45" wrapText="1"/>
    </xf>
    <xf numFmtId="166" fontId="15" fillId="8" borderId="96" xfId="0" applyNumberFormat="1" applyFont="1" applyFill="1" applyBorder="1" applyAlignment="1">
      <alignment horizontal="center" vertical="center"/>
    </xf>
    <xf numFmtId="166" fontId="15" fillId="8" borderId="25" xfId="0" applyNumberFormat="1" applyFont="1" applyFill="1" applyBorder="1" applyAlignment="1">
      <alignment horizontal="center" vertical="center"/>
    </xf>
    <xf numFmtId="166" fontId="15" fillId="8" borderId="27" xfId="0" applyNumberFormat="1" applyFont="1" applyFill="1" applyBorder="1" applyAlignment="1">
      <alignment horizontal="center" vertical="center"/>
    </xf>
    <xf numFmtId="166" fontId="15" fillId="5" borderId="27" xfId="0" applyNumberFormat="1" applyFont="1" applyFill="1" applyBorder="1" applyAlignment="1">
      <alignment horizontal="center" vertical="center"/>
    </xf>
    <xf numFmtId="166" fontId="15" fillId="5" borderId="25" xfId="0" applyNumberFormat="1" applyFont="1" applyFill="1" applyBorder="1" applyAlignment="1">
      <alignment horizontal="center" vertical="center"/>
    </xf>
    <xf numFmtId="0" fontId="17" fillId="6" borderId="156" xfId="0" applyFont="1" applyFill="1" applyBorder="1" applyAlignment="1">
      <alignment horizontal="center" vertical="center" textRotation="45" wrapText="1"/>
    </xf>
    <xf numFmtId="0" fontId="17" fillId="6" borderId="158" xfId="0" applyFont="1" applyFill="1" applyBorder="1" applyAlignment="1">
      <alignment horizontal="center" vertical="center" textRotation="45" wrapText="1"/>
    </xf>
    <xf numFmtId="166" fontId="15" fillId="8" borderId="51" xfId="0" applyNumberFormat="1" applyFont="1" applyFill="1" applyBorder="1" applyAlignment="1">
      <alignment horizontal="center" vertical="center"/>
    </xf>
    <xf numFmtId="0" fontId="17" fillId="2" borderId="158" xfId="0" applyFont="1" applyFill="1" applyBorder="1" applyAlignment="1">
      <alignment horizontal="center" vertical="center" textRotation="45" wrapText="1"/>
    </xf>
    <xf numFmtId="166" fontId="15" fillId="5" borderId="161" xfId="0" applyNumberFormat="1" applyFont="1" applyFill="1" applyBorder="1" applyAlignment="1">
      <alignment horizontal="center" vertical="center"/>
    </xf>
    <xf numFmtId="168" fontId="15" fillId="8" borderId="109" xfId="0" applyNumberFormat="1" applyFont="1" applyFill="1" applyBorder="1" applyAlignment="1">
      <alignment horizontal="center" vertical="center"/>
    </xf>
    <xf numFmtId="0" fontId="19" fillId="13" borderId="0" xfId="2" applyFont="1" applyFill="1" applyBorder="1" applyAlignment="1">
      <alignment horizontal="center" vertical="center"/>
    </xf>
    <xf numFmtId="0" fontId="19" fillId="13" borderId="62" xfId="2" applyFont="1" applyFill="1" applyBorder="1" applyAlignment="1">
      <alignment horizontal="center" vertical="center"/>
    </xf>
    <xf numFmtId="0" fontId="17" fillId="9" borderId="33" xfId="0" applyFont="1" applyFill="1" applyBorder="1" applyAlignment="1">
      <alignment horizontal="center" vertical="center"/>
    </xf>
    <xf numFmtId="0" fontId="17" fillId="9" borderId="34" xfId="0" applyFont="1" applyFill="1" applyBorder="1" applyAlignment="1">
      <alignment horizontal="center" vertical="center"/>
    </xf>
    <xf numFmtId="0" fontId="17" fillId="9" borderId="40" xfId="0" applyFont="1" applyFill="1" applyBorder="1" applyAlignment="1">
      <alignment horizontal="center" vertical="center"/>
    </xf>
    <xf numFmtId="0" fontId="17" fillId="9" borderId="35" xfId="0" applyFont="1" applyFill="1" applyBorder="1" applyAlignment="1">
      <alignment horizontal="center" vertical="center"/>
    </xf>
    <xf numFmtId="0" fontId="17" fillId="9" borderId="41" xfId="0" applyFont="1" applyFill="1" applyBorder="1" applyAlignment="1">
      <alignment horizontal="center" vertical="center"/>
    </xf>
    <xf numFmtId="0" fontId="4" fillId="0" borderId="123" xfId="0" applyFont="1" applyFill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1" fillId="0" borderId="123" xfId="0" applyFont="1" applyBorder="1"/>
    <xf numFmtId="0" fontId="1" fillId="0" borderId="0" xfId="0" applyFont="1" applyBorder="1" applyAlignment="1">
      <alignment horizontal="center" vertical="center"/>
    </xf>
    <xf numFmtId="0" fontId="16" fillId="10" borderId="0" xfId="0" applyFont="1" applyFill="1" applyBorder="1" applyAlignment="1">
      <alignment horizontal="center" vertical="center"/>
    </xf>
    <xf numFmtId="0" fontId="16" fillId="10" borderId="0" xfId="0" applyFont="1" applyFill="1" applyBorder="1"/>
    <xf numFmtId="0" fontId="16" fillId="0" borderId="0" xfId="0" applyFont="1" applyBorder="1"/>
    <xf numFmtId="0" fontId="16" fillId="7" borderId="0" xfId="0" applyFont="1" applyFill="1" applyBorder="1" applyAlignment="1">
      <alignment horizontal="center" vertical="center"/>
    </xf>
    <xf numFmtId="0" fontId="16" fillId="7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31" fillId="8" borderId="29" xfId="0" applyFont="1" applyFill="1" applyBorder="1" applyAlignment="1">
      <alignment horizontal="center" vertical="center" textRotation="45" wrapText="1"/>
    </xf>
    <xf numFmtId="0" fontId="32" fillId="8" borderId="106" xfId="0" applyFont="1" applyFill="1" applyBorder="1" applyAlignment="1">
      <alignment horizontal="center" vertical="center"/>
    </xf>
    <xf numFmtId="0" fontId="32" fillId="8" borderId="96" xfId="0" applyFont="1" applyFill="1" applyBorder="1" applyAlignment="1">
      <alignment horizontal="center" vertical="center"/>
    </xf>
    <xf numFmtId="0" fontId="32" fillId="8" borderId="25" xfId="0" applyFont="1" applyFill="1" applyBorder="1" applyAlignment="1">
      <alignment horizontal="center" vertical="center"/>
    </xf>
    <xf numFmtId="0" fontId="32" fillId="8" borderId="148" xfId="0" applyFont="1" applyFill="1" applyBorder="1" applyAlignment="1">
      <alignment horizontal="center" vertical="center"/>
    </xf>
    <xf numFmtId="0" fontId="29" fillId="6" borderId="106" xfId="0" applyFont="1" applyFill="1" applyBorder="1" applyAlignment="1">
      <alignment horizontal="center" vertical="center"/>
    </xf>
    <xf numFmtId="0" fontId="29" fillId="6" borderId="145" xfId="0" applyFont="1" applyFill="1" applyBorder="1" applyAlignment="1">
      <alignment horizontal="center" vertical="center"/>
    </xf>
    <xf numFmtId="0" fontId="29" fillId="6" borderId="146" xfId="0" applyFont="1" applyFill="1" applyBorder="1" applyAlignment="1">
      <alignment horizontal="center" vertical="center"/>
    </xf>
    <xf numFmtId="0" fontId="29" fillId="6" borderId="147" xfId="0" applyFont="1" applyFill="1" applyBorder="1" applyAlignment="1">
      <alignment horizontal="center" vertical="center"/>
    </xf>
    <xf numFmtId="0" fontId="29" fillId="6" borderId="96" xfId="0" applyFont="1" applyFill="1" applyBorder="1" applyAlignment="1">
      <alignment horizontal="center" vertical="center"/>
    </xf>
    <xf numFmtId="0" fontId="29" fillId="6" borderId="151" xfId="0" applyFont="1" applyFill="1" applyBorder="1" applyAlignment="1">
      <alignment horizontal="center" vertical="center"/>
    </xf>
    <xf numFmtId="0" fontId="29" fillId="6" borderId="58" xfId="0" applyFont="1" applyFill="1" applyBorder="1" applyAlignment="1">
      <alignment horizontal="center" vertical="center"/>
    </xf>
    <xf numFmtId="0" fontId="29" fillId="6" borderId="152" xfId="0" applyFont="1" applyFill="1" applyBorder="1" applyAlignment="1">
      <alignment horizontal="center" vertical="center"/>
    </xf>
    <xf numFmtId="0" fontId="29" fillId="6" borderId="25" xfId="0" applyFont="1" applyFill="1" applyBorder="1" applyAlignment="1">
      <alignment horizontal="center" vertical="center"/>
    </xf>
    <xf numFmtId="0" fontId="29" fillId="6" borderId="11" xfId="0" applyFont="1" applyFill="1" applyBorder="1" applyAlignment="1">
      <alignment horizontal="center" vertical="center"/>
    </xf>
    <xf numFmtId="0" fontId="29" fillId="6" borderId="8" xfId="0" applyFont="1" applyFill="1" applyBorder="1" applyAlignment="1">
      <alignment horizontal="center" vertical="center"/>
    </xf>
    <xf numFmtId="0" fontId="29" fillId="6" borderId="26" xfId="0" applyFont="1" applyFill="1" applyBorder="1" applyAlignment="1">
      <alignment horizontal="center" vertical="center"/>
    </xf>
    <xf numFmtId="0" fontId="29" fillId="6" borderId="148" xfId="0" applyFont="1" applyFill="1" applyBorder="1" applyAlignment="1">
      <alignment horizontal="center" vertical="center"/>
    </xf>
    <xf numFmtId="0" fontId="29" fillId="6" borderId="149" xfId="0" applyFont="1" applyFill="1" applyBorder="1" applyAlignment="1">
      <alignment horizontal="center" vertical="center"/>
    </xf>
    <xf numFmtId="0" fontId="29" fillId="6" borderId="44" xfId="0" applyFont="1" applyFill="1" applyBorder="1" applyAlignment="1">
      <alignment horizontal="center" vertical="center"/>
    </xf>
    <xf numFmtId="0" fontId="29" fillId="6" borderId="150" xfId="0" applyFont="1" applyFill="1" applyBorder="1" applyAlignment="1">
      <alignment horizontal="center" vertical="center"/>
    </xf>
    <xf numFmtId="0" fontId="18" fillId="7" borderId="97" xfId="0" applyFont="1" applyFill="1" applyBorder="1" applyAlignment="1">
      <alignment horizontal="center" vertical="center"/>
    </xf>
    <xf numFmtId="9" fontId="24" fillId="5" borderId="1" xfId="1" applyFont="1" applyFill="1" applyBorder="1" applyAlignment="1">
      <alignment horizontal="center" vertical="center"/>
    </xf>
    <xf numFmtId="0" fontId="31" fillId="8" borderId="29" xfId="0" applyFont="1" applyFill="1" applyBorder="1" applyAlignment="1">
      <alignment horizontal="center" vertical="center" textRotation="45"/>
    </xf>
    <xf numFmtId="0" fontId="18" fillId="7" borderId="140" xfId="0" applyFont="1" applyFill="1" applyBorder="1" applyAlignment="1">
      <alignment horizontal="center" vertical="center"/>
    </xf>
    <xf numFmtId="166" fontId="32" fillId="8" borderId="153" xfId="0" applyNumberFormat="1" applyFont="1" applyFill="1" applyBorder="1" applyAlignment="1">
      <alignment horizontal="center" vertical="center"/>
    </xf>
    <xf numFmtId="166" fontId="32" fillId="8" borderId="38" xfId="0" applyNumberFormat="1" applyFont="1" applyFill="1" applyBorder="1" applyAlignment="1">
      <alignment horizontal="center" vertical="center"/>
    </xf>
    <xf numFmtId="166" fontId="32" fillId="8" borderId="124" xfId="0" applyNumberFormat="1" applyFont="1" applyFill="1" applyBorder="1" applyAlignment="1">
      <alignment horizontal="center" vertical="center"/>
    </xf>
    <xf numFmtId="166" fontId="32" fillId="5" borderId="124" xfId="0" applyNumberFormat="1" applyFont="1" applyFill="1" applyBorder="1" applyAlignment="1">
      <alignment horizontal="center" vertical="center"/>
    </xf>
    <xf numFmtId="166" fontId="32" fillId="5" borderId="38" xfId="0" applyNumberFormat="1" applyFont="1" applyFill="1" applyBorder="1" applyAlignment="1">
      <alignment horizontal="center" vertical="center"/>
    </xf>
    <xf numFmtId="166" fontId="32" fillId="5" borderId="154" xfId="0" applyNumberFormat="1" applyFont="1" applyFill="1" applyBorder="1" applyAlignment="1">
      <alignment horizontal="center" vertical="center"/>
    </xf>
    <xf numFmtId="9" fontId="32" fillId="8" borderId="157" xfId="1" applyFont="1" applyFill="1" applyBorder="1" applyAlignment="1">
      <alignment horizontal="center" vertical="center"/>
    </xf>
    <xf numFmtId="9" fontId="32" fillId="8" borderId="159" xfId="1" applyFont="1" applyFill="1" applyBorder="1" applyAlignment="1">
      <alignment horizontal="center" vertical="center"/>
    </xf>
    <xf numFmtId="9" fontId="32" fillId="5" borderId="157" xfId="1" applyFont="1" applyFill="1" applyBorder="1" applyAlignment="1">
      <alignment horizontal="center" vertical="center"/>
    </xf>
    <xf numFmtId="9" fontId="32" fillId="5" borderId="159" xfId="1" applyFont="1" applyFill="1" applyBorder="1" applyAlignment="1">
      <alignment horizontal="center" vertical="center"/>
    </xf>
    <xf numFmtId="9" fontId="32" fillId="5" borderId="160" xfId="1" applyFont="1" applyFill="1" applyBorder="1" applyAlignment="1">
      <alignment horizontal="center" vertical="center"/>
    </xf>
    <xf numFmtId="0" fontId="17" fillId="8" borderId="98" xfId="0" applyFont="1" applyFill="1" applyBorder="1" applyAlignment="1">
      <alignment horizontal="center" vertical="center" textRotation="45" wrapText="1"/>
    </xf>
    <xf numFmtId="0" fontId="17" fillId="8" borderId="99" xfId="0" applyFont="1" applyFill="1" applyBorder="1" applyAlignment="1">
      <alignment horizontal="center" vertical="center" textRotation="45" wrapText="1"/>
    </xf>
    <xf numFmtId="165" fontId="15" fillId="6" borderId="132" xfId="0" applyNumberFormat="1" applyFont="1" applyFill="1" applyBorder="1" applyAlignment="1">
      <alignment horizontal="center" vertical="center"/>
    </xf>
    <xf numFmtId="20" fontId="15" fillId="6" borderId="87" xfId="0" applyNumberFormat="1" applyFont="1" applyFill="1" applyBorder="1" applyAlignment="1">
      <alignment horizontal="center" vertical="center"/>
    </xf>
    <xf numFmtId="0" fontId="19" fillId="7" borderId="24" xfId="2" applyFont="1" applyFill="1" applyBorder="1" applyAlignment="1">
      <alignment horizontal="center" vertical="center" wrapText="1"/>
    </xf>
    <xf numFmtId="0" fontId="19" fillId="7" borderId="24" xfId="2" applyFont="1" applyFill="1" applyBorder="1" applyAlignment="1">
      <alignment horizontal="center" vertical="center"/>
    </xf>
    <xf numFmtId="0" fontId="15" fillId="6" borderId="28" xfId="0" applyFont="1" applyFill="1" applyBorder="1" applyAlignment="1">
      <alignment horizontal="center" vertical="center"/>
    </xf>
    <xf numFmtId="165" fontId="15" fillId="6" borderId="137" xfId="0" applyNumberFormat="1" applyFont="1" applyFill="1" applyBorder="1" applyAlignment="1">
      <alignment horizontal="center" vertical="center"/>
    </xf>
    <xf numFmtId="0" fontId="19" fillId="7" borderId="107" xfId="2" applyFont="1" applyFill="1" applyBorder="1" applyAlignment="1">
      <alignment horizontal="center" vertical="center"/>
    </xf>
    <xf numFmtId="0" fontId="15" fillId="6" borderId="83" xfId="0" applyFont="1" applyFill="1" applyBorder="1" applyAlignment="1">
      <alignment horizontal="center" vertical="center"/>
    </xf>
    <xf numFmtId="0" fontId="15" fillId="6" borderId="138" xfId="0" applyFont="1" applyFill="1" applyBorder="1" applyAlignment="1">
      <alignment horizontal="center" vertical="center"/>
    </xf>
    <xf numFmtId="168" fontId="15" fillId="6" borderId="107" xfId="0" applyNumberFormat="1" applyFont="1" applyFill="1" applyBorder="1" applyAlignment="1">
      <alignment horizontal="center" vertical="center"/>
    </xf>
    <xf numFmtId="20" fontId="15" fillId="6" borderId="115" xfId="0" applyNumberFormat="1" applyFont="1" applyFill="1" applyBorder="1" applyAlignment="1">
      <alignment horizontal="center" vertical="center"/>
    </xf>
    <xf numFmtId="0" fontId="15" fillId="11" borderId="96" xfId="0" applyFont="1" applyFill="1" applyBorder="1" applyAlignment="1">
      <alignment horizontal="center" vertical="center"/>
    </xf>
    <xf numFmtId="165" fontId="15" fillId="11" borderId="33" xfId="0" applyNumberFormat="1" applyFont="1" applyFill="1" applyBorder="1" applyAlignment="1">
      <alignment horizontal="center" vertical="center"/>
    </xf>
    <xf numFmtId="0" fontId="15" fillId="11" borderId="29" xfId="0" applyFont="1" applyFill="1" applyBorder="1" applyAlignment="1">
      <alignment horizontal="center" vertical="center"/>
    </xf>
    <xf numFmtId="168" fontId="15" fillId="11" borderId="29" xfId="0" applyNumberFormat="1" applyFont="1" applyFill="1" applyBorder="1" applyAlignment="1">
      <alignment horizontal="center" vertical="center"/>
    </xf>
    <xf numFmtId="20" fontId="15" fillId="11" borderId="35" xfId="0" applyNumberFormat="1" applyFont="1" applyFill="1" applyBorder="1" applyAlignment="1">
      <alignment horizontal="center" vertical="center"/>
    </xf>
    <xf numFmtId="0" fontId="19" fillId="17" borderId="29" xfId="2" applyFont="1" applyFill="1" applyBorder="1" applyAlignment="1">
      <alignment horizontal="center" vertical="top" wrapText="1"/>
    </xf>
    <xf numFmtId="0" fontId="19" fillId="17" borderId="29" xfId="2" applyFont="1" applyFill="1" applyBorder="1" applyAlignment="1">
      <alignment horizontal="center" vertical="center"/>
    </xf>
    <xf numFmtId="0" fontId="15" fillId="11" borderId="40" xfId="0" applyFont="1" applyFill="1" applyBorder="1" applyAlignment="1">
      <alignment horizontal="center" vertical="center"/>
    </xf>
    <xf numFmtId="0" fontId="15" fillId="11" borderId="35" xfId="0" applyFont="1" applyFill="1" applyBorder="1" applyAlignment="1">
      <alignment horizontal="center" vertical="center"/>
    </xf>
    <xf numFmtId="168" fontId="15" fillId="6" borderId="127" xfId="0" applyNumberFormat="1" applyFont="1" applyFill="1" applyBorder="1" applyAlignment="1">
      <alignment horizontal="center" vertical="center"/>
    </xf>
    <xf numFmtId="0" fontId="19" fillId="7" borderId="107" xfId="2" applyFont="1" applyFill="1" applyBorder="1" applyAlignment="1">
      <alignment horizontal="center" vertical="center" wrapText="1"/>
    </xf>
    <xf numFmtId="0" fontId="15" fillId="6" borderId="85" xfId="0" applyFont="1" applyFill="1" applyBorder="1" applyAlignment="1">
      <alignment horizontal="center" vertical="center"/>
    </xf>
    <xf numFmtId="0" fontId="15" fillId="6" borderId="166" xfId="0" applyFont="1" applyFill="1" applyBorder="1" applyAlignment="1">
      <alignment horizontal="center" vertical="center"/>
    </xf>
    <xf numFmtId="0" fontId="15" fillId="8" borderId="127" xfId="0" applyFont="1" applyFill="1" applyBorder="1" applyAlignment="1">
      <alignment horizontal="center" vertical="center"/>
    </xf>
    <xf numFmtId="168" fontId="15" fillId="8" borderId="127" xfId="0" applyNumberFormat="1" applyFont="1" applyFill="1" applyBorder="1" applyAlignment="1">
      <alignment horizontal="center" vertical="center"/>
    </xf>
    <xf numFmtId="20" fontId="15" fillId="8" borderId="127" xfId="0" applyNumberFormat="1" applyFont="1" applyFill="1" applyBorder="1" applyAlignment="1">
      <alignment horizontal="center" vertical="center"/>
    </xf>
    <xf numFmtId="0" fontId="16" fillId="6" borderId="24" xfId="0" applyFont="1" applyFill="1" applyBorder="1" applyAlignment="1" applyProtection="1">
      <alignment horizontal="center" vertical="center"/>
      <protection locked="0"/>
    </xf>
    <xf numFmtId="0" fontId="15" fillId="9" borderId="138" xfId="0" applyFont="1" applyFill="1" applyBorder="1" applyAlignment="1">
      <alignment horizontal="center" vertical="center"/>
    </xf>
    <xf numFmtId="0" fontId="15" fillId="9" borderId="167" xfId="0" applyFont="1" applyFill="1" applyBorder="1" applyAlignment="1">
      <alignment horizontal="center" vertical="center"/>
    </xf>
    <xf numFmtId="165" fontId="15" fillId="6" borderId="84" xfId="0" applyNumberFormat="1" applyFont="1" applyFill="1" applyBorder="1" applyAlignment="1">
      <alignment horizontal="center" vertical="center"/>
    </xf>
    <xf numFmtId="0" fontId="15" fillId="9" borderId="166" xfId="0" applyFont="1" applyFill="1" applyBorder="1" applyAlignment="1">
      <alignment horizontal="center" vertical="center"/>
    </xf>
    <xf numFmtId="20" fontId="15" fillId="9" borderId="168" xfId="0" applyNumberFormat="1" applyFont="1" applyFill="1" applyBorder="1" applyAlignment="1">
      <alignment horizontal="center" vertical="center"/>
    </xf>
    <xf numFmtId="0" fontId="16" fillId="8" borderId="24" xfId="0" applyFont="1" applyFill="1" applyBorder="1" applyAlignment="1" applyProtection="1">
      <alignment horizontal="center" vertical="center"/>
      <protection locked="0"/>
    </xf>
    <xf numFmtId="0" fontId="15" fillId="8" borderId="169" xfId="0" applyFont="1" applyFill="1" applyBorder="1" applyAlignment="1">
      <alignment horizontal="center" vertical="center"/>
    </xf>
    <xf numFmtId="0" fontId="15" fillId="8" borderId="114" xfId="0" applyFont="1" applyFill="1" applyBorder="1" applyAlignment="1">
      <alignment horizontal="center" vertical="center"/>
    </xf>
    <xf numFmtId="0" fontId="15" fillId="6" borderId="24" xfId="0" applyFont="1" applyFill="1" applyBorder="1" applyAlignment="1" applyProtection="1">
      <alignment horizontal="center" vertical="center"/>
      <protection locked="0"/>
    </xf>
    <xf numFmtId="0" fontId="15" fillId="6" borderId="169" xfId="0" applyFont="1" applyFill="1" applyBorder="1" applyAlignment="1">
      <alignment horizontal="center" vertical="center"/>
    </xf>
    <xf numFmtId="0" fontId="15" fillId="6" borderId="114" xfId="0" applyFont="1" applyFill="1" applyBorder="1" applyAlignment="1">
      <alignment horizontal="center" vertical="center"/>
    </xf>
    <xf numFmtId="0" fontId="15" fillId="9" borderId="170" xfId="0" applyFont="1" applyFill="1" applyBorder="1" applyAlignment="1">
      <alignment horizontal="center" vertical="center"/>
    </xf>
    <xf numFmtId="0" fontId="15" fillId="8" borderId="171" xfId="0" applyFont="1" applyFill="1" applyBorder="1" applyAlignment="1">
      <alignment horizontal="center" vertical="center"/>
    </xf>
    <xf numFmtId="168" fontId="15" fillId="8" borderId="25" xfId="0" applyNumberFormat="1" applyFont="1" applyFill="1" applyBorder="1" applyAlignment="1">
      <alignment horizontal="center" vertical="center"/>
    </xf>
    <xf numFmtId="20" fontId="15" fillId="8" borderId="172" xfId="0" applyNumberFormat="1" applyFont="1" applyFill="1" applyBorder="1" applyAlignment="1">
      <alignment horizontal="center" vertical="center"/>
    </xf>
    <xf numFmtId="168" fontId="15" fillId="8" borderId="96" xfId="0" applyNumberFormat="1" applyFont="1" applyFill="1" applyBorder="1" applyAlignment="1">
      <alignment horizontal="center" vertical="center"/>
    </xf>
    <xf numFmtId="20" fontId="15" fillId="8" borderId="152" xfId="0" applyNumberFormat="1" applyFont="1" applyFill="1" applyBorder="1" applyAlignment="1">
      <alignment horizontal="center" vertical="center"/>
    </xf>
    <xf numFmtId="0" fontId="15" fillId="8" borderId="29" xfId="0" applyFont="1" applyFill="1" applyBorder="1" applyAlignment="1">
      <alignment horizontal="center" vertical="center"/>
    </xf>
    <xf numFmtId="168" fontId="15" fillId="8" borderId="29" xfId="0" applyNumberFormat="1" applyFont="1" applyFill="1" applyBorder="1" applyAlignment="1">
      <alignment horizontal="center" vertical="center"/>
    </xf>
    <xf numFmtId="20" fontId="15" fillId="8" borderId="35" xfId="0" applyNumberFormat="1" applyFont="1" applyFill="1" applyBorder="1" applyAlignment="1">
      <alignment horizontal="center" vertical="center"/>
    </xf>
    <xf numFmtId="0" fontId="19" fillId="10" borderId="29" xfId="2" applyFont="1" applyFill="1" applyBorder="1" applyAlignment="1">
      <alignment horizontal="center" vertical="top" wrapText="1"/>
    </xf>
    <xf numFmtId="0" fontId="19" fillId="10" borderId="29" xfId="2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96" xfId="0" applyFont="1" applyFill="1" applyBorder="1" applyAlignment="1">
      <alignment horizontal="center" vertical="center"/>
    </xf>
    <xf numFmtId="0" fontId="32" fillId="10" borderId="109" xfId="0" applyFont="1" applyFill="1" applyBorder="1" applyAlignment="1">
      <alignment horizontal="center" vertical="center"/>
    </xf>
    <xf numFmtId="0" fontId="32" fillId="13" borderId="108" xfId="0" applyFont="1" applyFill="1" applyBorder="1" applyAlignment="1">
      <alignment horizontal="center" vertical="center"/>
    </xf>
    <xf numFmtId="0" fontId="32" fillId="7" borderId="24" xfId="0" applyFont="1" applyFill="1" applyBorder="1" applyAlignment="1">
      <alignment horizontal="center" vertical="center"/>
    </xf>
    <xf numFmtId="0" fontId="26" fillId="7" borderId="96" xfId="0" applyFont="1" applyFill="1" applyBorder="1" applyAlignment="1">
      <alignment horizontal="center" vertical="center"/>
    </xf>
    <xf numFmtId="0" fontId="26" fillId="13" borderId="108" xfId="0" applyFont="1" applyFill="1" applyBorder="1" applyAlignment="1">
      <alignment horizontal="center" vertical="center"/>
    </xf>
    <xf numFmtId="0" fontId="26" fillId="10" borderId="24" xfId="0" applyFont="1" applyFill="1" applyBorder="1" applyAlignment="1">
      <alignment horizontal="center" vertical="center"/>
    </xf>
    <xf numFmtId="0" fontId="26" fillId="10" borderId="96" xfId="0" applyFont="1" applyFill="1" applyBorder="1" applyAlignment="1">
      <alignment horizontal="center" vertical="center"/>
    </xf>
    <xf numFmtId="0" fontId="26" fillId="7" borderId="24" xfId="0" applyFont="1" applyFill="1" applyBorder="1" applyAlignment="1">
      <alignment horizontal="center" vertical="center"/>
    </xf>
    <xf numFmtId="0" fontId="32" fillId="7" borderId="96" xfId="0" applyFont="1" applyFill="1" applyBorder="1" applyAlignment="1">
      <alignment horizontal="center" vertical="center"/>
    </xf>
    <xf numFmtId="0" fontId="26" fillId="7" borderId="24" xfId="2" applyFont="1" applyFill="1" applyBorder="1" applyAlignment="1">
      <alignment horizontal="center" vertical="center"/>
    </xf>
    <xf numFmtId="0" fontId="26" fillId="7" borderId="107" xfId="2" applyFont="1" applyFill="1" applyBorder="1" applyAlignment="1">
      <alignment horizontal="center" vertical="center"/>
    </xf>
    <xf numFmtId="0" fontId="26" fillId="17" borderId="29" xfId="2" applyFont="1" applyFill="1" applyBorder="1" applyAlignment="1">
      <alignment horizontal="center" vertical="center"/>
    </xf>
    <xf numFmtId="165" fontId="15" fillId="11" borderId="69" xfId="0" applyNumberFormat="1" applyFont="1" applyFill="1" applyBorder="1" applyAlignment="1">
      <alignment horizontal="center" vertical="center"/>
    </xf>
    <xf numFmtId="168" fontId="15" fillId="11" borderId="109" xfId="0" applyNumberFormat="1" applyFont="1" applyFill="1" applyBorder="1" applyAlignment="1">
      <alignment horizontal="center" vertical="center"/>
    </xf>
    <xf numFmtId="20" fontId="15" fillId="11" borderId="24" xfId="0" applyNumberFormat="1" applyFont="1" applyFill="1" applyBorder="1" applyAlignment="1">
      <alignment horizontal="center" vertical="center"/>
    </xf>
    <xf numFmtId="0" fontId="15" fillId="11" borderId="96" xfId="0" applyFont="1" applyFill="1" applyBorder="1" applyAlignment="1">
      <alignment horizontal="right" vertical="center"/>
    </xf>
    <xf numFmtId="0" fontId="15" fillId="11" borderId="96" xfId="0" applyFont="1" applyFill="1" applyBorder="1" applyAlignment="1" applyProtection="1">
      <alignment horizontal="center" vertical="center"/>
      <protection locked="0"/>
    </xf>
    <xf numFmtId="0" fontId="32" fillId="17" borderId="96" xfId="0" applyFont="1" applyFill="1" applyBorder="1" applyAlignment="1">
      <alignment horizontal="center" vertical="center"/>
    </xf>
    <xf numFmtId="0" fontId="16" fillId="11" borderId="76" xfId="0" applyFont="1" applyFill="1" applyBorder="1" applyAlignment="1">
      <alignment horizontal="left" vertical="center"/>
    </xf>
    <xf numFmtId="0" fontId="15" fillId="11" borderId="46" xfId="0" applyFont="1" applyFill="1" applyBorder="1" applyAlignment="1">
      <alignment horizontal="center" vertical="center"/>
    </xf>
    <xf numFmtId="0" fontId="15" fillId="11" borderId="50" xfId="0" applyFont="1" applyFill="1" applyBorder="1" applyAlignment="1">
      <alignment horizontal="center" vertical="center"/>
    </xf>
    <xf numFmtId="14" fontId="21" fillId="10" borderId="19" xfId="2" applyNumberFormat="1" applyFont="1" applyFill="1" applyBorder="1" applyAlignment="1">
      <alignment horizontal="left"/>
    </xf>
    <xf numFmtId="14" fontId="21" fillId="10" borderId="29" xfId="2" applyNumberFormat="1" applyFont="1" applyFill="1" applyBorder="1" applyAlignment="1">
      <alignment horizontal="left"/>
    </xf>
    <xf numFmtId="14" fontId="21" fillId="10" borderId="125" xfId="2" applyNumberFormat="1" applyFont="1" applyFill="1" applyBorder="1" applyAlignment="1">
      <alignment horizontal="left"/>
    </xf>
    <xf numFmtId="14" fontId="22" fillId="10" borderId="102" xfId="2" applyNumberFormat="1" applyFont="1" applyFill="1" applyBorder="1" applyAlignment="1">
      <alignment horizontal="left"/>
    </xf>
    <xf numFmtId="14" fontId="22" fillId="10" borderId="41" xfId="2" applyNumberFormat="1" applyFont="1" applyFill="1" applyBorder="1" applyAlignment="1">
      <alignment horizontal="left"/>
    </xf>
    <xf numFmtId="14" fontId="22" fillId="10" borderId="103" xfId="2" applyNumberFormat="1" applyFont="1" applyFill="1" applyBorder="1" applyAlignment="1">
      <alignment horizontal="left"/>
    </xf>
    <xf numFmtId="14" fontId="21" fillId="12" borderId="19" xfId="2" applyNumberFormat="1" applyFont="1" applyFill="1" applyBorder="1" applyAlignment="1">
      <alignment horizontal="left"/>
    </xf>
    <xf numFmtId="14" fontId="21" fillId="12" borderId="29" xfId="2" applyNumberFormat="1" applyFont="1" applyFill="1" applyBorder="1" applyAlignment="1">
      <alignment horizontal="left"/>
    </xf>
    <xf numFmtId="14" fontId="21" fillId="12" borderId="125" xfId="2" applyNumberFormat="1" applyFont="1" applyFill="1" applyBorder="1" applyAlignment="1">
      <alignment horizontal="left"/>
    </xf>
    <xf numFmtId="14" fontId="21" fillId="12" borderId="102" xfId="2" applyNumberFormat="1" applyFont="1" applyFill="1" applyBorder="1" applyAlignment="1">
      <alignment horizontal="left"/>
    </xf>
    <xf numFmtId="14" fontId="21" fillId="12" borderId="41" xfId="2" applyNumberFormat="1" applyFont="1" applyFill="1" applyBorder="1" applyAlignment="1">
      <alignment horizontal="left"/>
    </xf>
    <xf numFmtId="0" fontId="1" fillId="0" borderId="110" xfId="0" applyFont="1" applyBorder="1"/>
    <xf numFmtId="20" fontId="21" fillId="13" borderId="19" xfId="2" applyNumberFormat="1" applyFont="1" applyFill="1" applyBorder="1" applyAlignment="1">
      <alignment horizontal="center"/>
    </xf>
    <xf numFmtId="20" fontId="21" fillId="13" borderId="29" xfId="2" applyNumberFormat="1" applyFont="1" applyFill="1" applyBorder="1" applyAlignment="1">
      <alignment horizontal="center"/>
    </xf>
    <xf numFmtId="20" fontId="21" fillId="13" borderId="125" xfId="2" applyNumberFormat="1" applyFont="1" applyFill="1" applyBorder="1" applyAlignment="1">
      <alignment horizontal="center"/>
    </xf>
    <xf numFmtId="14" fontId="21" fillId="14" borderId="140" xfId="2" applyNumberFormat="1" applyFont="1" applyFill="1" applyBorder="1" applyAlignment="1">
      <alignment horizontal="left"/>
    </xf>
    <xf numFmtId="14" fontId="21" fillId="14" borderId="127" xfId="2" applyNumberFormat="1" applyFont="1" applyFill="1" applyBorder="1" applyAlignment="1">
      <alignment horizontal="left"/>
    </xf>
    <xf numFmtId="14" fontId="21" fillId="14" borderId="128" xfId="2" applyNumberFormat="1" applyFont="1" applyFill="1" applyBorder="1" applyAlignment="1">
      <alignment horizontal="left"/>
    </xf>
    <xf numFmtId="14" fontId="22" fillId="14" borderId="102" xfId="2" applyNumberFormat="1" applyFont="1" applyFill="1" applyBorder="1" applyAlignment="1">
      <alignment horizontal="left"/>
    </xf>
    <xf numFmtId="14" fontId="22" fillId="14" borderId="41" xfId="2" applyNumberFormat="1" applyFont="1" applyFill="1" applyBorder="1" applyAlignment="1">
      <alignment horizontal="left"/>
    </xf>
    <xf numFmtId="14" fontId="22" fillId="14" borderId="103" xfId="2" applyNumberFormat="1" applyFont="1" applyFill="1" applyBorder="1" applyAlignment="1">
      <alignment horizontal="left"/>
    </xf>
    <xf numFmtId="14" fontId="21" fillId="15" borderId="164" xfId="2" applyNumberFormat="1" applyFont="1" applyFill="1" applyBorder="1" applyAlignment="1">
      <alignment horizontal="left"/>
    </xf>
    <xf numFmtId="14" fontId="21" fillId="15" borderId="109" xfId="2" applyNumberFormat="1" applyFont="1" applyFill="1" applyBorder="1" applyAlignment="1">
      <alignment horizontal="left"/>
    </xf>
    <xf numFmtId="14" fontId="22" fillId="15" borderId="129" xfId="2" applyNumberFormat="1" applyFont="1" applyFill="1" applyBorder="1" applyAlignment="1">
      <alignment horizontal="left"/>
    </xf>
    <xf numFmtId="14" fontId="22" fillId="15" borderId="0" xfId="2" applyNumberFormat="1" applyFont="1" applyFill="1" applyBorder="1" applyAlignment="1">
      <alignment horizontal="left"/>
    </xf>
    <xf numFmtId="14" fontId="22" fillId="15" borderId="126" xfId="2" applyNumberFormat="1" applyFont="1" applyFill="1" applyBorder="1" applyAlignment="1">
      <alignment horizontal="left"/>
    </xf>
    <xf numFmtId="0" fontId="9" fillId="2" borderId="102" xfId="0" applyFont="1" applyFill="1" applyBorder="1" applyAlignment="1">
      <alignment horizontal="center" vertical="center"/>
    </xf>
    <xf numFmtId="0" fontId="9" fillId="2" borderId="103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17" fillId="9" borderId="40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25" fillId="12" borderId="102" xfId="0" applyFont="1" applyFill="1" applyBorder="1" applyAlignment="1">
      <alignment horizontal="center" vertical="center" wrapText="1"/>
    </xf>
    <xf numFmtId="0" fontId="6" fillId="12" borderId="41" xfId="0" applyFont="1" applyFill="1" applyBorder="1" applyAlignment="1">
      <alignment horizontal="center" vertical="center"/>
    </xf>
    <xf numFmtId="0" fontId="6" fillId="12" borderId="103" xfId="0" applyFont="1" applyFill="1" applyBorder="1" applyAlignment="1">
      <alignment horizontal="center" vertical="center"/>
    </xf>
    <xf numFmtId="0" fontId="17" fillId="9" borderId="41" xfId="0" applyFont="1" applyFill="1" applyBorder="1" applyAlignment="1">
      <alignment horizontal="center" vertical="center"/>
    </xf>
    <xf numFmtId="0" fontId="19" fillId="0" borderId="134" xfId="0" applyFont="1" applyBorder="1" applyAlignment="1">
      <alignment horizontal="center" vertical="center"/>
    </xf>
    <xf numFmtId="0" fontId="19" fillId="0" borderId="110" xfId="0" applyFont="1" applyBorder="1" applyAlignment="1">
      <alignment horizontal="center" vertical="center"/>
    </xf>
    <xf numFmtId="0" fontId="24" fillId="8" borderId="136" xfId="0" applyFont="1" applyFill="1" applyBorder="1" applyAlignment="1">
      <alignment horizontal="center" vertical="center"/>
    </xf>
    <xf numFmtId="0" fontId="24" fillId="8" borderId="41" xfId="0" applyFont="1" applyFill="1" applyBorder="1" applyAlignment="1">
      <alignment horizontal="center" vertical="center"/>
    </xf>
    <xf numFmtId="0" fontId="24" fillId="8" borderId="103" xfId="0" applyFont="1" applyFill="1" applyBorder="1" applyAlignment="1">
      <alignment horizontal="center" vertical="center"/>
    </xf>
    <xf numFmtId="0" fontId="19" fillId="10" borderId="132" xfId="2" applyFont="1" applyFill="1" applyBorder="1" applyAlignment="1">
      <alignment horizontal="center" vertical="center"/>
    </xf>
    <xf numFmtId="0" fontId="19" fillId="10" borderId="123" xfId="2" applyFont="1" applyFill="1" applyBorder="1" applyAlignment="1">
      <alignment horizontal="center" vertical="center"/>
    </xf>
    <xf numFmtId="0" fontId="19" fillId="10" borderId="133" xfId="2" applyFont="1" applyFill="1" applyBorder="1" applyAlignment="1">
      <alignment horizontal="center" vertical="center"/>
    </xf>
    <xf numFmtId="0" fontId="19" fillId="10" borderId="38" xfId="2" applyFont="1" applyFill="1" applyBorder="1" applyAlignment="1">
      <alignment horizontal="center" vertical="center"/>
    </xf>
    <xf numFmtId="0" fontId="19" fillId="10" borderId="0" xfId="2" applyFont="1" applyFill="1" applyBorder="1" applyAlignment="1">
      <alignment horizontal="center" vertical="center"/>
    </xf>
    <xf numFmtId="0" fontId="19" fillId="10" borderId="39" xfId="2" applyFont="1" applyFill="1" applyBorder="1" applyAlignment="1">
      <alignment horizontal="center" vertical="center"/>
    </xf>
    <xf numFmtId="0" fontId="19" fillId="10" borderId="134" xfId="2" applyFont="1" applyFill="1" applyBorder="1" applyAlignment="1">
      <alignment horizontal="center" vertical="center"/>
    </xf>
    <xf numFmtId="0" fontId="19" fillId="10" borderId="110" xfId="2" applyFont="1" applyFill="1" applyBorder="1" applyAlignment="1">
      <alignment horizontal="center" vertical="center"/>
    </xf>
    <xf numFmtId="0" fontId="19" fillId="10" borderId="135" xfId="2" applyFont="1" applyFill="1" applyBorder="1" applyAlignment="1">
      <alignment horizontal="center" vertical="center"/>
    </xf>
    <xf numFmtId="0" fontId="19" fillId="7" borderId="132" xfId="2" applyFont="1" applyFill="1" applyBorder="1" applyAlignment="1">
      <alignment horizontal="center" vertical="center"/>
    </xf>
    <xf numFmtId="0" fontId="19" fillId="7" borderId="123" xfId="2" applyFont="1" applyFill="1" applyBorder="1" applyAlignment="1">
      <alignment horizontal="center" vertical="center"/>
    </xf>
    <xf numFmtId="0" fontId="19" fillId="7" borderId="133" xfId="2" applyFont="1" applyFill="1" applyBorder="1" applyAlignment="1">
      <alignment horizontal="center" vertical="center"/>
    </xf>
    <xf numFmtId="0" fontId="19" fillId="7" borderId="38" xfId="2" applyFont="1" applyFill="1" applyBorder="1" applyAlignment="1">
      <alignment horizontal="center" vertical="center"/>
    </xf>
    <xf numFmtId="0" fontId="19" fillId="7" borderId="0" xfId="2" applyFont="1" applyFill="1" applyBorder="1" applyAlignment="1">
      <alignment horizontal="center" vertical="center"/>
    </xf>
    <xf numFmtId="0" fontId="19" fillId="7" borderId="39" xfId="2" applyFont="1" applyFill="1" applyBorder="1" applyAlignment="1">
      <alignment horizontal="center" vertical="center"/>
    </xf>
    <xf numFmtId="0" fontId="19" fillId="7" borderId="134" xfId="2" applyFont="1" applyFill="1" applyBorder="1" applyAlignment="1">
      <alignment horizontal="center" vertical="center"/>
    </xf>
    <xf numFmtId="0" fontId="19" fillId="7" borderId="110" xfId="2" applyFont="1" applyFill="1" applyBorder="1" applyAlignment="1">
      <alignment horizontal="center" vertical="center"/>
    </xf>
    <xf numFmtId="0" fontId="19" fillId="7" borderId="135" xfId="2" applyFont="1" applyFill="1" applyBorder="1" applyAlignment="1">
      <alignment horizontal="center" vertical="center"/>
    </xf>
    <xf numFmtId="0" fontId="30" fillId="13" borderId="134" xfId="2" applyFont="1" applyFill="1" applyBorder="1" applyAlignment="1">
      <alignment horizontal="center" vertical="center"/>
    </xf>
    <xf numFmtId="0" fontId="30" fillId="13" borderId="110" xfId="2" applyFont="1" applyFill="1" applyBorder="1" applyAlignment="1">
      <alignment horizontal="center" vertical="center"/>
    </xf>
    <xf numFmtId="0" fontId="30" fillId="13" borderId="41" xfId="2" applyFont="1" applyFill="1" applyBorder="1" applyAlignment="1">
      <alignment horizontal="center" vertical="center"/>
    </xf>
    <xf numFmtId="0" fontId="30" fillId="13" borderId="131" xfId="2" applyFont="1" applyFill="1" applyBorder="1" applyAlignment="1">
      <alignment horizontal="center" vertical="center"/>
    </xf>
    <xf numFmtId="0" fontId="19" fillId="13" borderId="102" xfId="2" applyFont="1" applyFill="1" applyBorder="1" applyAlignment="1">
      <alignment horizontal="center" vertical="center"/>
    </xf>
    <xf numFmtId="0" fontId="19" fillId="13" borderId="41" xfId="2" applyFont="1" applyFill="1" applyBorder="1" applyAlignment="1">
      <alignment horizontal="center" vertical="center"/>
    </xf>
    <xf numFmtId="0" fontId="19" fillId="13" borderId="131" xfId="2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 wrapText="1"/>
    </xf>
    <xf numFmtId="0" fontId="24" fillId="6" borderId="39" xfId="0" applyFont="1" applyFill="1" applyBorder="1" applyAlignment="1">
      <alignment horizontal="center" vertical="center" wrapText="1"/>
    </xf>
    <xf numFmtId="0" fontId="24" fillId="6" borderId="110" xfId="0" applyFont="1" applyFill="1" applyBorder="1" applyAlignment="1">
      <alignment horizontal="center" vertical="center" wrapText="1"/>
    </xf>
    <xf numFmtId="0" fontId="24" fillId="6" borderId="135" xfId="0" applyFont="1" applyFill="1" applyBorder="1" applyAlignment="1">
      <alignment horizontal="center" vertical="center" wrapText="1"/>
    </xf>
    <xf numFmtId="0" fontId="24" fillId="11" borderId="102" xfId="0" applyFont="1" applyFill="1" applyBorder="1" applyAlignment="1">
      <alignment horizontal="center" vertical="center"/>
    </xf>
    <xf numFmtId="0" fontId="24" fillId="11" borderId="41" xfId="0" applyFont="1" applyFill="1" applyBorder="1" applyAlignment="1">
      <alignment horizontal="center" vertical="center"/>
    </xf>
    <xf numFmtId="0" fontId="24" fillId="11" borderId="103" xfId="0" applyFont="1" applyFill="1" applyBorder="1" applyAlignment="1">
      <alignment horizontal="center" vertical="center"/>
    </xf>
    <xf numFmtId="165" fontId="29" fillId="9" borderId="162" xfId="0" applyNumberFormat="1" applyFont="1" applyFill="1" applyBorder="1" applyAlignment="1">
      <alignment horizontal="center" vertical="center"/>
    </xf>
    <xf numFmtId="165" fontId="29" fillId="9" borderId="121" xfId="0" applyNumberFormat="1" applyFont="1" applyFill="1" applyBorder="1" applyAlignment="1">
      <alignment horizontal="center" vertical="center"/>
    </xf>
    <xf numFmtId="165" fontId="29" fillId="9" borderId="163" xfId="0" applyNumberFormat="1" applyFont="1" applyFill="1" applyBorder="1" applyAlignment="1">
      <alignment horizontal="center" vertical="center"/>
    </xf>
    <xf numFmtId="0" fontId="24" fillId="8" borderId="102" xfId="0" applyFont="1" applyFill="1" applyBorder="1" applyAlignment="1">
      <alignment horizontal="center" vertical="center"/>
    </xf>
    <xf numFmtId="165" fontId="15" fillId="9" borderId="38" xfId="0" applyNumberFormat="1" applyFont="1" applyFill="1" applyBorder="1" applyAlignment="1">
      <alignment horizontal="center" vertical="center"/>
    </xf>
    <xf numFmtId="165" fontId="15" fillId="9" borderId="0" xfId="0" applyNumberFormat="1" applyFont="1" applyFill="1" applyBorder="1" applyAlignment="1">
      <alignment horizontal="center" vertical="center"/>
    </xf>
    <xf numFmtId="165" fontId="15" fillId="9" borderId="39" xfId="0" applyNumberFormat="1" applyFont="1" applyFill="1" applyBorder="1" applyAlignment="1">
      <alignment horizontal="center" vertical="center"/>
    </xf>
    <xf numFmtId="0" fontId="24" fillId="5" borderId="96" xfId="0" applyFont="1" applyFill="1" applyBorder="1" applyAlignment="1" applyProtection="1">
      <alignment horizontal="center" vertical="center"/>
      <protection locked="0"/>
    </xf>
    <xf numFmtId="0" fontId="24" fillId="5" borderId="114" xfId="0" applyFont="1" applyFill="1" applyBorder="1" applyAlignment="1" applyProtection="1">
      <alignment horizontal="center" vertical="center"/>
      <protection locked="0"/>
    </xf>
    <xf numFmtId="0" fontId="18" fillId="7" borderId="132" xfId="0" applyFont="1" applyFill="1" applyBorder="1" applyAlignment="1">
      <alignment horizontal="center" vertical="center"/>
    </xf>
    <xf numFmtId="0" fontId="18" fillId="7" borderId="123" xfId="0" applyFont="1" applyFill="1" applyBorder="1" applyAlignment="1">
      <alignment horizontal="center" vertical="center"/>
    </xf>
    <xf numFmtId="0" fontId="18" fillId="7" borderId="133" xfId="0" applyFont="1" applyFill="1" applyBorder="1" applyAlignment="1">
      <alignment horizontal="center" vertical="center"/>
    </xf>
    <xf numFmtId="0" fontId="24" fillId="5" borderId="127" xfId="0" applyFont="1" applyFill="1" applyBorder="1" applyAlignment="1" applyProtection="1">
      <alignment horizontal="center" vertical="center"/>
      <protection locked="0"/>
    </xf>
    <xf numFmtId="0" fontId="24" fillId="5" borderId="141" xfId="0" applyFont="1" applyFill="1" applyBorder="1" applyAlignment="1" applyProtection="1">
      <alignment horizontal="center" vertical="center"/>
      <protection locked="0"/>
    </xf>
    <xf numFmtId="0" fontId="26" fillId="10" borderId="102" xfId="0" applyFont="1" applyFill="1" applyBorder="1" applyAlignment="1">
      <alignment horizontal="center" vertical="center"/>
    </xf>
    <xf numFmtId="0" fontId="26" fillId="10" borderId="41" xfId="0" applyFont="1" applyFill="1" applyBorder="1" applyAlignment="1">
      <alignment horizontal="center" vertical="center"/>
    </xf>
    <xf numFmtId="0" fontId="26" fillId="10" borderId="103" xfId="0" applyFont="1" applyFill="1" applyBorder="1" applyAlignment="1">
      <alignment horizontal="center" vertical="center"/>
    </xf>
    <xf numFmtId="0" fontId="30" fillId="17" borderId="165" xfId="0" applyFont="1" applyFill="1" applyBorder="1" applyAlignment="1">
      <alignment horizontal="center" vertical="center"/>
    </xf>
    <xf numFmtId="0" fontId="30" fillId="17" borderId="71" xfId="0" applyFont="1" applyFill="1" applyBorder="1" applyAlignment="1">
      <alignment horizontal="center" vertical="center"/>
    </xf>
    <xf numFmtId="0" fontId="30" fillId="17" borderId="104" xfId="0" applyFont="1" applyFill="1" applyBorder="1" applyAlignment="1">
      <alignment horizontal="center" vertical="center"/>
    </xf>
    <xf numFmtId="165" fontId="15" fillId="11" borderId="65" xfId="0" applyNumberFormat="1" applyFont="1" applyFill="1" applyBorder="1" applyAlignment="1">
      <alignment horizontal="center" vertical="center"/>
    </xf>
    <xf numFmtId="0" fontId="15" fillId="11" borderId="127" xfId="0" applyFont="1" applyFill="1" applyBorder="1" applyAlignment="1">
      <alignment horizontal="center" vertical="center"/>
    </xf>
    <xf numFmtId="168" fontId="15" fillId="11" borderId="24" xfId="0" applyNumberFormat="1" applyFont="1" applyFill="1" applyBorder="1" applyAlignment="1">
      <alignment horizontal="center" vertical="center"/>
    </xf>
    <xf numFmtId="0" fontId="16" fillId="11" borderId="127" xfId="0" applyFont="1" applyFill="1" applyBorder="1" applyAlignment="1">
      <alignment horizontal="right" vertical="center"/>
    </xf>
    <xf numFmtId="0" fontId="15" fillId="11" borderId="127" xfId="0" applyFont="1" applyFill="1" applyBorder="1" applyAlignment="1" applyProtection="1">
      <alignment horizontal="center" vertical="center"/>
      <protection locked="0"/>
    </xf>
    <xf numFmtId="0" fontId="32" fillId="17" borderId="127" xfId="0" applyFont="1" applyFill="1" applyBorder="1" applyAlignment="1">
      <alignment horizontal="center" vertical="center"/>
    </xf>
    <xf numFmtId="0" fontId="15" fillId="11" borderId="77" xfId="0" applyFont="1" applyFill="1" applyBorder="1" applyAlignment="1">
      <alignment horizontal="left" vertical="center"/>
    </xf>
    <xf numFmtId="0" fontId="15" fillId="11" borderId="55" xfId="0" applyFont="1" applyFill="1" applyBorder="1" applyAlignment="1">
      <alignment horizontal="center" vertical="center"/>
    </xf>
    <xf numFmtId="165" fontId="15" fillId="11" borderId="97" xfId="0" applyNumberFormat="1" applyFont="1" applyFill="1" applyBorder="1" applyAlignment="1">
      <alignment horizontal="center" vertical="center"/>
    </xf>
    <xf numFmtId="168" fontId="15" fillId="11" borderId="127" xfId="0" applyNumberFormat="1" applyFont="1" applyFill="1" applyBorder="1" applyAlignment="1">
      <alignment horizontal="center" vertical="center"/>
    </xf>
    <xf numFmtId="20" fontId="15" fillId="11" borderId="96" xfId="0" applyNumberFormat="1" applyFont="1" applyFill="1" applyBorder="1" applyAlignment="1">
      <alignment horizontal="center" vertical="center"/>
    </xf>
    <xf numFmtId="0" fontId="16" fillId="11" borderId="96" xfId="0" applyFont="1" applyFill="1" applyBorder="1" applyAlignment="1">
      <alignment horizontal="right" vertical="center"/>
    </xf>
    <xf numFmtId="0" fontId="16" fillId="11" borderId="96" xfId="0" applyFont="1" applyFill="1" applyBorder="1" applyAlignment="1" applyProtection="1">
      <alignment horizontal="center" vertical="center"/>
      <protection locked="0"/>
    </xf>
    <xf numFmtId="0" fontId="26" fillId="17" borderId="96" xfId="0" applyFont="1" applyFill="1" applyBorder="1" applyAlignment="1">
      <alignment horizontal="center" vertical="center"/>
    </xf>
    <xf numFmtId="20" fontId="15" fillId="11" borderId="47" xfId="0" applyNumberFormat="1" applyFont="1" applyFill="1" applyBorder="1" applyAlignment="1">
      <alignment horizontal="center" vertical="center"/>
    </xf>
    <xf numFmtId="0" fontId="16" fillId="11" borderId="109" xfId="0" applyFont="1" applyFill="1" applyBorder="1" applyAlignment="1">
      <alignment horizontal="right" vertical="center"/>
    </xf>
    <xf numFmtId="0" fontId="16" fillId="11" borderId="109" xfId="0" applyFont="1" applyFill="1" applyBorder="1" applyAlignment="1" applyProtection="1">
      <alignment horizontal="center" vertical="center"/>
      <protection locked="0"/>
    </xf>
    <xf numFmtId="0" fontId="15" fillId="11" borderId="23" xfId="0" applyFont="1" applyFill="1" applyBorder="1" applyAlignment="1">
      <alignment horizontal="left" vertical="center"/>
    </xf>
    <xf numFmtId="0" fontId="16" fillId="11" borderId="55" xfId="0" applyFont="1" applyFill="1" applyBorder="1" applyAlignment="1">
      <alignment horizontal="left" vertical="center"/>
    </xf>
  </cellXfs>
  <cellStyles count="4">
    <cellStyle name="Normal" xfId="0" builtinId="0"/>
    <cellStyle name="Normal 2 2" xfId="2" xr:uid="{24C0A903-6415-4F59-8D2C-3CC431582962}"/>
    <cellStyle name="Normal 4 2" xfId="3" xr:uid="{2157ED08-B625-41CB-9D96-F44FC8254FA6}"/>
    <cellStyle name="Porcentagem" xfId="1" builtinId="5"/>
  </cellStyles>
  <dxfs count="41"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95</xdr:row>
      <xdr:rowOff>0</xdr:rowOff>
    </xdr:from>
    <xdr:to>
      <xdr:col>11</xdr:col>
      <xdr:colOff>805392</xdr:colOff>
      <xdr:row>95</xdr:row>
      <xdr:rowOff>200025</xdr:rowOff>
    </xdr:to>
    <xdr:sp macro="" textlink="">
      <xdr:nvSpPr>
        <xdr:cNvPr id="208471" name="Text Box 6">
          <a:extLst>
            <a:ext uri="{FF2B5EF4-FFF2-40B4-BE49-F238E27FC236}">
              <a16:creationId xmlns:a16="http://schemas.microsoft.com/office/drawing/2014/main" id="{00000000-0008-0000-0100-0000572E0300}"/>
            </a:ext>
          </a:extLst>
        </xdr:cNvPr>
        <xdr:cNvSpPr txBox="1">
          <a:spLocks noChangeArrowheads="1"/>
        </xdr:cNvSpPr>
      </xdr:nvSpPr>
      <xdr:spPr bwMode="auto">
        <a:xfrm>
          <a:off x="7400925" y="205549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95</xdr:row>
      <xdr:rowOff>0</xdr:rowOff>
    </xdr:from>
    <xdr:to>
      <xdr:col>11</xdr:col>
      <xdr:colOff>805392</xdr:colOff>
      <xdr:row>95</xdr:row>
      <xdr:rowOff>200025</xdr:rowOff>
    </xdr:to>
    <xdr:sp macro="" textlink="">
      <xdr:nvSpPr>
        <xdr:cNvPr id="208472" name="Text Box 14">
          <a:extLst>
            <a:ext uri="{FF2B5EF4-FFF2-40B4-BE49-F238E27FC236}">
              <a16:creationId xmlns:a16="http://schemas.microsoft.com/office/drawing/2014/main" id="{00000000-0008-0000-0100-0000582E0300}"/>
            </a:ext>
          </a:extLst>
        </xdr:cNvPr>
        <xdr:cNvSpPr txBox="1">
          <a:spLocks noChangeArrowheads="1"/>
        </xdr:cNvSpPr>
      </xdr:nvSpPr>
      <xdr:spPr bwMode="auto">
        <a:xfrm>
          <a:off x="7400925" y="205549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95</xdr:row>
      <xdr:rowOff>0</xdr:rowOff>
    </xdr:from>
    <xdr:to>
      <xdr:col>11</xdr:col>
      <xdr:colOff>805392</xdr:colOff>
      <xdr:row>95</xdr:row>
      <xdr:rowOff>200025</xdr:rowOff>
    </xdr:to>
    <xdr:sp macro="" textlink="">
      <xdr:nvSpPr>
        <xdr:cNvPr id="208473" name="Text Box 7">
          <a:extLst>
            <a:ext uri="{FF2B5EF4-FFF2-40B4-BE49-F238E27FC236}">
              <a16:creationId xmlns:a16="http://schemas.microsoft.com/office/drawing/2014/main" id="{00000000-0008-0000-0100-0000592E0300}"/>
            </a:ext>
          </a:extLst>
        </xdr:cNvPr>
        <xdr:cNvSpPr txBox="1">
          <a:spLocks noChangeArrowheads="1"/>
        </xdr:cNvSpPr>
      </xdr:nvSpPr>
      <xdr:spPr bwMode="auto">
        <a:xfrm>
          <a:off x="7400925" y="205549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95</xdr:row>
      <xdr:rowOff>0</xdr:rowOff>
    </xdr:from>
    <xdr:to>
      <xdr:col>11</xdr:col>
      <xdr:colOff>805392</xdr:colOff>
      <xdr:row>95</xdr:row>
      <xdr:rowOff>200025</xdr:rowOff>
    </xdr:to>
    <xdr:sp macro="" textlink="">
      <xdr:nvSpPr>
        <xdr:cNvPr id="208474" name="Text Box 10">
          <a:extLst>
            <a:ext uri="{FF2B5EF4-FFF2-40B4-BE49-F238E27FC236}">
              <a16:creationId xmlns:a16="http://schemas.microsoft.com/office/drawing/2014/main" id="{00000000-0008-0000-0100-00005A2E0300}"/>
            </a:ext>
          </a:extLst>
        </xdr:cNvPr>
        <xdr:cNvSpPr txBox="1">
          <a:spLocks noChangeArrowheads="1"/>
        </xdr:cNvSpPr>
      </xdr:nvSpPr>
      <xdr:spPr bwMode="auto">
        <a:xfrm>
          <a:off x="7400925" y="205549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95</xdr:row>
      <xdr:rowOff>0</xdr:rowOff>
    </xdr:from>
    <xdr:to>
      <xdr:col>11</xdr:col>
      <xdr:colOff>805392</xdr:colOff>
      <xdr:row>95</xdr:row>
      <xdr:rowOff>200025</xdr:rowOff>
    </xdr:to>
    <xdr:sp macro="" textlink="">
      <xdr:nvSpPr>
        <xdr:cNvPr id="208475" name="Text Box 13">
          <a:extLst>
            <a:ext uri="{FF2B5EF4-FFF2-40B4-BE49-F238E27FC236}">
              <a16:creationId xmlns:a16="http://schemas.microsoft.com/office/drawing/2014/main" id="{00000000-0008-0000-0100-00005B2E0300}"/>
            </a:ext>
          </a:extLst>
        </xdr:cNvPr>
        <xdr:cNvSpPr txBox="1">
          <a:spLocks noChangeArrowheads="1"/>
        </xdr:cNvSpPr>
      </xdr:nvSpPr>
      <xdr:spPr bwMode="auto">
        <a:xfrm>
          <a:off x="7400925" y="205549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95</xdr:row>
      <xdr:rowOff>0</xdr:rowOff>
    </xdr:from>
    <xdr:to>
      <xdr:col>11</xdr:col>
      <xdr:colOff>805392</xdr:colOff>
      <xdr:row>95</xdr:row>
      <xdr:rowOff>180975</xdr:rowOff>
    </xdr:to>
    <xdr:sp macro="" textlink="">
      <xdr:nvSpPr>
        <xdr:cNvPr id="208476" name="Text Box 11">
          <a:extLst>
            <a:ext uri="{FF2B5EF4-FFF2-40B4-BE49-F238E27FC236}">
              <a16:creationId xmlns:a16="http://schemas.microsoft.com/office/drawing/2014/main" id="{00000000-0008-0000-0100-00005C2E0300}"/>
            </a:ext>
          </a:extLst>
        </xdr:cNvPr>
        <xdr:cNvSpPr txBox="1">
          <a:spLocks noChangeArrowheads="1"/>
        </xdr:cNvSpPr>
      </xdr:nvSpPr>
      <xdr:spPr bwMode="auto">
        <a:xfrm>
          <a:off x="7400925" y="2055495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95</xdr:row>
      <xdr:rowOff>0</xdr:rowOff>
    </xdr:from>
    <xdr:to>
      <xdr:col>11</xdr:col>
      <xdr:colOff>805392</xdr:colOff>
      <xdr:row>95</xdr:row>
      <xdr:rowOff>200025</xdr:rowOff>
    </xdr:to>
    <xdr:sp macro="" textlink="">
      <xdr:nvSpPr>
        <xdr:cNvPr id="208477" name="Text Box 17">
          <a:extLst>
            <a:ext uri="{FF2B5EF4-FFF2-40B4-BE49-F238E27FC236}">
              <a16:creationId xmlns:a16="http://schemas.microsoft.com/office/drawing/2014/main" id="{00000000-0008-0000-0100-00005D2E0300}"/>
            </a:ext>
          </a:extLst>
        </xdr:cNvPr>
        <xdr:cNvSpPr txBox="1">
          <a:spLocks noChangeArrowheads="1"/>
        </xdr:cNvSpPr>
      </xdr:nvSpPr>
      <xdr:spPr bwMode="auto">
        <a:xfrm>
          <a:off x="7400925" y="205549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</xdr:row>
          <xdr:rowOff>142875</xdr:rowOff>
        </xdr:from>
        <xdr:to>
          <xdr:col>0</xdr:col>
          <xdr:colOff>238125</xdr:colOff>
          <xdr:row>1</xdr:row>
          <xdr:rowOff>400050</xdr:rowOff>
        </xdr:to>
        <xdr:sp macro="" textlink="">
          <xdr:nvSpPr>
            <xdr:cNvPr id="148481" name="Button 1" hidden="1">
              <a:extLst>
                <a:ext uri="{63B3BB69-23CF-44E3-9099-C40C66FF867C}">
                  <a14:compatExt spid="_x0000_s148481"/>
                </a:ext>
                <a:ext uri="{FF2B5EF4-FFF2-40B4-BE49-F238E27FC236}">
                  <a16:creationId xmlns:a16="http://schemas.microsoft.com/office/drawing/2014/main" id="{00000000-0008-0000-0400-000001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Botão 3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indexed="17"/>
  </sheetPr>
  <dimension ref="A1:E20"/>
  <sheetViews>
    <sheetView workbookViewId="0">
      <selection activeCell="B2" sqref="B2"/>
    </sheetView>
  </sheetViews>
  <sheetFormatPr defaultRowHeight="38.25" customHeight="1" x14ac:dyDescent="0.2"/>
  <cols>
    <col min="1" max="1" width="3.5703125" customWidth="1"/>
    <col min="2" max="2" width="137.85546875" customWidth="1"/>
  </cols>
  <sheetData>
    <row r="1" spans="1:5" ht="1.5" customHeight="1" thickBot="1" x14ac:dyDescent="0.25">
      <c r="A1" s="25"/>
      <c r="B1" s="25"/>
      <c r="C1" s="25"/>
      <c r="D1" s="25"/>
      <c r="E1" s="25"/>
    </row>
    <row r="2" spans="1:5" s="1" customFormat="1" ht="25.5" thickBot="1" x14ac:dyDescent="0.25">
      <c r="A2" s="26"/>
      <c r="B2" s="42" t="s">
        <v>71</v>
      </c>
      <c r="C2" s="26"/>
      <c r="D2" s="26"/>
      <c r="E2" s="26"/>
    </row>
    <row r="3" spans="1:5" s="6" customFormat="1" ht="3.75" customHeight="1" thickBot="1" x14ac:dyDescent="0.25">
      <c r="A3" s="25"/>
      <c r="B3" s="27"/>
      <c r="C3" s="26"/>
      <c r="D3" s="26"/>
      <c r="E3" s="26"/>
    </row>
    <row r="4" spans="1:5" ht="21" thickBot="1" x14ac:dyDescent="0.25">
      <c r="A4" s="25"/>
      <c r="B4" s="43" t="s">
        <v>23</v>
      </c>
      <c r="C4" s="25"/>
      <c r="D4" s="25"/>
      <c r="E4" s="25"/>
    </row>
    <row r="5" spans="1:5" ht="12.75" x14ac:dyDescent="0.2">
      <c r="A5" s="25"/>
      <c r="B5" s="28" t="s">
        <v>15</v>
      </c>
      <c r="C5" s="25"/>
      <c r="D5" s="25"/>
      <c r="E5" s="25"/>
    </row>
    <row r="6" spans="1:5" ht="12.75" x14ac:dyDescent="0.2">
      <c r="A6" s="25"/>
      <c r="B6" s="29" t="s">
        <v>24</v>
      </c>
      <c r="C6" s="25"/>
      <c r="D6" s="25"/>
      <c r="E6" s="25"/>
    </row>
    <row r="7" spans="1:5" ht="25.5" x14ac:dyDescent="0.2">
      <c r="A7" s="25"/>
      <c r="B7" s="30" t="s">
        <v>25</v>
      </c>
      <c r="C7" s="25"/>
      <c r="D7" s="25"/>
      <c r="E7" s="25"/>
    </row>
    <row r="8" spans="1:5" ht="12.75" x14ac:dyDescent="0.2">
      <c r="A8" s="25"/>
      <c r="B8" s="29" t="s">
        <v>16</v>
      </c>
      <c r="C8" s="25"/>
      <c r="D8" s="25"/>
      <c r="E8" s="25"/>
    </row>
    <row r="9" spans="1:5" ht="12.75" x14ac:dyDescent="0.2">
      <c r="A9" s="25"/>
      <c r="B9" s="30" t="s">
        <v>17</v>
      </c>
      <c r="C9" s="25"/>
      <c r="D9" s="25"/>
      <c r="E9" s="25"/>
    </row>
    <row r="10" spans="1:5" ht="12.75" x14ac:dyDescent="0.2">
      <c r="A10" s="25"/>
      <c r="B10" s="29" t="s">
        <v>18</v>
      </c>
      <c r="C10" s="25"/>
      <c r="D10" s="25"/>
      <c r="E10" s="25"/>
    </row>
    <row r="11" spans="1:5" ht="12.75" x14ac:dyDescent="0.2">
      <c r="A11" s="25"/>
      <c r="B11" s="30" t="s">
        <v>19</v>
      </c>
      <c r="C11" s="25"/>
      <c r="D11" s="25"/>
      <c r="E11" s="25"/>
    </row>
    <row r="12" spans="1:5" ht="12.75" x14ac:dyDescent="0.2">
      <c r="A12" s="25"/>
      <c r="B12" s="29" t="s">
        <v>22</v>
      </c>
      <c r="C12" s="25"/>
      <c r="D12" s="25"/>
      <c r="E12" s="25"/>
    </row>
    <row r="13" spans="1:5" ht="12.75" x14ac:dyDescent="0.2">
      <c r="A13" s="25"/>
      <c r="B13" s="30" t="s">
        <v>21</v>
      </c>
      <c r="C13" s="25"/>
      <c r="D13" s="25"/>
      <c r="E13" s="25"/>
    </row>
    <row r="14" spans="1:5" ht="25.5" x14ac:dyDescent="0.2">
      <c r="A14" s="25"/>
      <c r="B14" s="29" t="s">
        <v>20</v>
      </c>
      <c r="C14" s="25"/>
      <c r="D14" s="25"/>
      <c r="E14" s="25"/>
    </row>
    <row r="15" spans="1:5" ht="53.25" customHeight="1" thickBot="1" x14ac:dyDescent="0.25">
      <c r="A15" s="25"/>
      <c r="B15" s="31" t="s">
        <v>61</v>
      </c>
      <c r="C15" s="25"/>
      <c r="D15" s="25"/>
      <c r="E15" s="25"/>
    </row>
    <row r="16" spans="1:5" ht="38.25" customHeight="1" thickBot="1" x14ac:dyDescent="0.25">
      <c r="A16" s="25"/>
      <c r="B16" s="31" t="s">
        <v>62</v>
      </c>
      <c r="C16" s="25"/>
      <c r="D16" s="25"/>
      <c r="E16" s="25"/>
    </row>
    <row r="17" spans="1:5" ht="38.25" customHeight="1" thickBot="1" x14ac:dyDescent="0.25">
      <c r="A17" s="25"/>
      <c r="B17" s="31" t="s">
        <v>72</v>
      </c>
      <c r="C17" s="25"/>
      <c r="D17" s="25"/>
      <c r="E17" s="25"/>
    </row>
    <row r="18" spans="1:5" ht="38.25" customHeight="1" x14ac:dyDescent="0.2">
      <c r="A18" s="25"/>
      <c r="B18" s="25"/>
      <c r="C18" s="25"/>
      <c r="D18" s="25"/>
      <c r="E18" s="25"/>
    </row>
    <row r="19" spans="1:5" ht="38.25" customHeight="1" x14ac:dyDescent="0.2">
      <c r="A19" s="25"/>
      <c r="B19" s="25"/>
      <c r="C19" s="25"/>
      <c r="D19" s="25"/>
      <c r="E19" s="25"/>
    </row>
    <row r="20" spans="1:5" ht="38.25" customHeight="1" x14ac:dyDescent="0.2">
      <c r="A20" s="25"/>
      <c r="B20" s="25"/>
      <c r="C20" s="25"/>
      <c r="D20" s="25"/>
      <c r="E20" s="25"/>
    </row>
  </sheetData>
  <sheetProtection password="CC21" sheet="1" objects="1" scenarios="1"/>
  <phoneticPr fontId="1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indexed="18"/>
  </sheetPr>
  <dimension ref="A1:XFD1713"/>
  <sheetViews>
    <sheetView topLeftCell="B16" zoomScaleNormal="100" workbookViewId="0">
      <selection activeCell="B19" sqref="B19"/>
    </sheetView>
  </sheetViews>
  <sheetFormatPr defaultColWidth="0" defaultRowHeight="22.5" customHeight="1" zeroHeight="1" x14ac:dyDescent="0.2"/>
  <cols>
    <col min="1" max="1" width="0.28515625" style="1" customWidth="1"/>
    <col min="2" max="2" width="5.28515625" style="2" customWidth="1"/>
    <col min="3" max="3" width="9.28515625" style="3" customWidth="1"/>
    <col min="4" max="4" width="13.7109375" style="3" customWidth="1"/>
    <col min="5" max="5" width="7.140625" style="2" customWidth="1"/>
    <col min="6" max="6" width="17" style="2" bestFit="1" customWidth="1"/>
    <col min="7" max="7" width="5.140625" style="2" customWidth="1"/>
    <col min="8" max="8" width="2.5703125" style="2" customWidth="1"/>
    <col min="9" max="9" width="5.140625" style="2" customWidth="1"/>
    <col min="10" max="10" width="17.7109375" style="2" customWidth="1"/>
    <col min="11" max="11" width="15.5703125" style="2" customWidth="1"/>
    <col min="12" max="12" width="13.28515625" style="2" customWidth="1"/>
    <col min="13" max="14" width="2.5703125" style="2" customWidth="1"/>
    <col min="15" max="15" width="6.42578125" style="2" customWidth="1"/>
    <col min="16" max="16" width="1.28515625" style="4" hidden="1" customWidth="1"/>
    <col min="17" max="17" width="6.5703125" style="2" hidden="1" customWidth="1"/>
    <col min="18" max="18" width="9" style="2" hidden="1" customWidth="1"/>
    <col min="19" max="19" width="3.5703125" style="2" hidden="1" customWidth="1"/>
    <col min="20" max="20" width="4" style="2" hidden="1" customWidth="1"/>
    <col min="21" max="22" width="3.7109375" style="2" hidden="1" customWidth="1"/>
    <col min="23" max="24" width="2.42578125" style="2" hidden="1" customWidth="1"/>
    <col min="25" max="25" width="3.5703125" style="2" hidden="1" customWidth="1"/>
    <col min="26" max="26" width="4" style="2" hidden="1" customWidth="1"/>
    <col min="27" max="28" width="3.7109375" style="2" hidden="1" customWidth="1"/>
    <col min="29" max="30" width="2.42578125" style="2" hidden="1" customWidth="1"/>
    <col min="31" max="31" width="8.28515625" style="1" hidden="1" customWidth="1"/>
    <col min="32" max="16384" width="9.140625" style="1" hidden="1"/>
  </cols>
  <sheetData>
    <row r="1" spans="1:31" ht="2.25" customHeight="1" thickBot="1" x14ac:dyDescent="0.25">
      <c r="P1" s="5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1" s="374" customFormat="1" ht="44.25" customHeight="1" thickBot="1" x14ac:dyDescent="0.25">
      <c r="A2" s="1"/>
      <c r="B2" s="525" t="s">
        <v>103</v>
      </c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7"/>
      <c r="P2" s="372"/>
      <c r="Q2" s="519" t="s">
        <v>32</v>
      </c>
      <c r="R2" s="520"/>
      <c r="S2" s="373"/>
      <c r="T2" s="519" t="s">
        <v>3</v>
      </c>
      <c r="U2" s="521"/>
      <c r="V2" s="521"/>
      <c r="W2" s="521"/>
      <c r="X2" s="520"/>
      <c r="Y2" s="373"/>
      <c r="Z2" s="519" t="s">
        <v>4</v>
      </c>
      <c r="AA2" s="521"/>
      <c r="AB2" s="521"/>
      <c r="AC2" s="521"/>
      <c r="AD2" s="520"/>
    </row>
    <row r="3" spans="1:31" s="48" customFormat="1" ht="2.25" customHeight="1" thickBot="1" x14ac:dyDescent="0.25">
      <c r="A3" s="1"/>
      <c r="B3" s="47"/>
      <c r="O3" s="49"/>
      <c r="P3" s="5"/>
    </row>
    <row r="4" spans="1:31" s="48" customFormat="1" ht="42" customHeight="1" thickBot="1" x14ac:dyDescent="0.25">
      <c r="A4" s="1"/>
      <c r="B4" s="367" t="s">
        <v>28</v>
      </c>
      <c r="C4" s="368" t="s">
        <v>29</v>
      </c>
      <c r="D4" s="369" t="s">
        <v>14</v>
      </c>
      <c r="E4" s="370" t="s">
        <v>58</v>
      </c>
      <c r="F4" s="371" t="s">
        <v>3</v>
      </c>
      <c r="G4" s="528" t="s">
        <v>30</v>
      </c>
      <c r="H4" s="528"/>
      <c r="I4" s="528"/>
      <c r="J4" s="371" t="s">
        <v>4</v>
      </c>
      <c r="K4" s="369" t="s">
        <v>31</v>
      </c>
      <c r="L4" s="370" t="s">
        <v>60</v>
      </c>
      <c r="M4" s="522" t="s">
        <v>99</v>
      </c>
      <c r="N4" s="523"/>
      <c r="O4" s="524"/>
      <c r="P4" s="5"/>
      <c r="Q4" s="10" t="s">
        <v>27</v>
      </c>
      <c r="R4" s="11" t="s">
        <v>26</v>
      </c>
      <c r="S4" s="375"/>
      <c r="T4" s="10" t="s">
        <v>37</v>
      </c>
      <c r="U4" s="12" t="s">
        <v>33</v>
      </c>
      <c r="V4" s="12" t="s">
        <v>34</v>
      </c>
      <c r="W4" s="13" t="s">
        <v>35</v>
      </c>
      <c r="X4" s="14" t="s">
        <v>36</v>
      </c>
      <c r="Y4" s="375"/>
      <c r="Z4" s="10" t="s">
        <v>37</v>
      </c>
      <c r="AA4" s="12" t="s">
        <v>33</v>
      </c>
      <c r="AB4" s="12" t="s">
        <v>34</v>
      </c>
      <c r="AC4" s="13" t="s">
        <v>35</v>
      </c>
      <c r="AD4" s="14" t="s">
        <v>36</v>
      </c>
    </row>
    <row r="5" spans="1:31" s="377" customFormat="1" ht="16.149999999999999" customHeight="1" x14ac:dyDescent="0.2">
      <c r="A5" s="1"/>
      <c r="B5" s="197">
        <v>40</v>
      </c>
      <c r="C5" s="198" t="s">
        <v>38</v>
      </c>
      <c r="D5" s="307">
        <v>44420</v>
      </c>
      <c r="E5" s="462">
        <v>0.8125</v>
      </c>
      <c r="F5" s="228" t="str">
        <f>Pontuação!B3</f>
        <v>PSG</v>
      </c>
      <c r="G5" s="237">
        <v>0</v>
      </c>
      <c r="H5" s="470" t="s">
        <v>0</v>
      </c>
      <c r="I5" s="237">
        <v>8</v>
      </c>
      <c r="J5" s="205" t="str">
        <f>Pontuação!B4</f>
        <v>JUVENTUDE</v>
      </c>
      <c r="K5" s="206" t="s">
        <v>63</v>
      </c>
      <c r="L5" s="209" t="s">
        <v>64</v>
      </c>
      <c r="M5" s="534" t="s">
        <v>98</v>
      </c>
      <c r="N5" s="535"/>
      <c r="O5" s="536"/>
      <c r="P5" s="50"/>
      <c r="Q5" s="51">
        <f>N(AND(NOT(ISBLANK(G5)),NOT(ISBLANK(I5))))</f>
        <v>1</v>
      </c>
      <c r="R5" s="52">
        <f t="shared" ref="R5:R61" si="0">(G5=I5)*Q5</f>
        <v>0</v>
      </c>
      <c r="S5" s="376"/>
      <c r="T5" s="51">
        <f>N(G5&gt;I5)</f>
        <v>0</v>
      </c>
      <c r="U5" s="53">
        <f>W5-X5</f>
        <v>-8</v>
      </c>
      <c r="V5" s="53">
        <f t="shared" ref="V5:V61" si="1">(N(R5)+N(G5&gt;I5)*3)*N(Q5)</f>
        <v>0</v>
      </c>
      <c r="W5" s="53">
        <f t="shared" ref="W5:W61" si="2">G5*N(Q5)</f>
        <v>0</v>
      </c>
      <c r="X5" s="52">
        <f t="shared" ref="X5:X61" si="3">I5*N(Q5)</f>
        <v>8</v>
      </c>
      <c r="Y5" s="376"/>
      <c r="Z5" s="54">
        <f>N(I5&gt;G5)</f>
        <v>1</v>
      </c>
      <c r="AA5" s="55">
        <f t="shared" ref="AA5:AA61" si="4">(I5-G5)*N(Q5)</f>
        <v>8</v>
      </c>
      <c r="AB5" s="55">
        <f t="shared" ref="AB5:AB61" si="5">(N(R5)+N(I5&gt;G5)*3)*N(Q5)</f>
        <v>3</v>
      </c>
      <c r="AC5" s="55">
        <f t="shared" ref="AC5:AC61" si="6">I5*N(Q5)</f>
        <v>8</v>
      </c>
      <c r="AD5" s="56">
        <f t="shared" ref="AD5:AD61" si="7">G5*N(Q5)</f>
        <v>0</v>
      </c>
      <c r="AE5" s="377" t="e">
        <f>(F5=#REF!)+(Jogos!J5=#REF!)+AE4</f>
        <v>#REF!</v>
      </c>
    </row>
    <row r="6" spans="1:31" s="69" customFormat="1" ht="16.149999999999999" customHeight="1" x14ac:dyDescent="0.2">
      <c r="A6" s="1"/>
      <c r="B6" s="109">
        <v>41</v>
      </c>
      <c r="C6" s="110" t="s">
        <v>39</v>
      </c>
      <c r="D6" s="463">
        <v>44421</v>
      </c>
      <c r="E6" s="464">
        <v>0.875</v>
      </c>
      <c r="F6" s="229" t="str">
        <f>Pontuação!B5</f>
        <v>VITORIA</v>
      </c>
      <c r="G6" s="239">
        <v>2</v>
      </c>
      <c r="H6" s="471" t="s">
        <v>0</v>
      </c>
      <c r="I6" s="239">
        <v>0</v>
      </c>
      <c r="J6" s="82" t="str">
        <f>Pontuação!B6</f>
        <v>ASPEVE</v>
      </c>
      <c r="K6" s="72" t="s">
        <v>63</v>
      </c>
      <c r="L6" s="75" t="s">
        <v>64</v>
      </c>
      <c r="M6" s="537"/>
      <c r="N6" s="538"/>
      <c r="O6" s="539"/>
      <c r="P6" s="64"/>
      <c r="Q6" s="65">
        <f t="shared" ref="Q6:Q32" si="8">N(AND(NOT(ISBLANK(G6)),NOT(ISBLANK(I6))))</f>
        <v>1</v>
      </c>
      <c r="R6" s="66">
        <f t="shared" si="0"/>
        <v>0</v>
      </c>
      <c r="S6" s="67"/>
      <c r="T6" s="65">
        <f t="shared" ref="T6:T32" si="9">N(G6&gt;I6)</f>
        <v>1</v>
      </c>
      <c r="U6" s="68">
        <f t="shared" ref="U6:U32" si="10">W6-X6</f>
        <v>2</v>
      </c>
      <c r="V6" s="68">
        <f t="shared" si="1"/>
        <v>3</v>
      </c>
      <c r="W6" s="68">
        <f t="shared" si="2"/>
        <v>2</v>
      </c>
      <c r="X6" s="66">
        <f t="shared" si="3"/>
        <v>0</v>
      </c>
      <c r="Y6" s="67"/>
      <c r="Z6" s="65">
        <f t="shared" ref="Z6:Z62" si="11">N(I6&gt;G6)</f>
        <v>0</v>
      </c>
      <c r="AA6" s="68">
        <f t="shared" si="4"/>
        <v>-2</v>
      </c>
      <c r="AB6" s="68">
        <f t="shared" si="5"/>
        <v>0</v>
      </c>
      <c r="AC6" s="68">
        <f t="shared" si="6"/>
        <v>0</v>
      </c>
      <c r="AD6" s="66">
        <f t="shared" si="7"/>
        <v>2</v>
      </c>
      <c r="AE6" s="69" t="e">
        <f>(F6=#REF!)+(Jogos!J6=#REF!)+AE5</f>
        <v>#REF!</v>
      </c>
    </row>
    <row r="7" spans="1:31" s="377" customFormat="1" ht="16.149999999999999" customHeight="1" x14ac:dyDescent="0.2">
      <c r="A7" s="1"/>
      <c r="B7" s="109">
        <v>42</v>
      </c>
      <c r="C7" s="240" t="s">
        <v>38</v>
      </c>
      <c r="D7" s="463">
        <v>44422</v>
      </c>
      <c r="E7" s="464">
        <v>0.65625</v>
      </c>
      <c r="F7" s="229" t="str">
        <f>Pontuação!B7</f>
        <v>JUVENTUS</v>
      </c>
      <c r="G7" s="239">
        <v>2</v>
      </c>
      <c r="H7" s="471" t="s">
        <v>0</v>
      </c>
      <c r="I7" s="239">
        <v>2</v>
      </c>
      <c r="J7" s="71" t="str">
        <f>Pontuação!B8</f>
        <v>SEDE</v>
      </c>
      <c r="K7" s="72" t="s">
        <v>63</v>
      </c>
      <c r="L7" s="75" t="s">
        <v>64</v>
      </c>
      <c r="M7" s="537"/>
      <c r="N7" s="538"/>
      <c r="O7" s="539"/>
      <c r="P7" s="50"/>
      <c r="Q7" s="54">
        <f t="shared" si="8"/>
        <v>1</v>
      </c>
      <c r="R7" s="56">
        <f t="shared" si="0"/>
        <v>1</v>
      </c>
      <c r="S7" s="376"/>
      <c r="T7" s="54">
        <f t="shared" si="9"/>
        <v>0</v>
      </c>
      <c r="U7" s="55">
        <f t="shared" si="10"/>
        <v>0</v>
      </c>
      <c r="V7" s="55">
        <f t="shared" si="1"/>
        <v>1</v>
      </c>
      <c r="W7" s="55">
        <f t="shared" si="2"/>
        <v>2</v>
      </c>
      <c r="X7" s="56">
        <f t="shared" si="3"/>
        <v>2</v>
      </c>
      <c r="Y7" s="376"/>
      <c r="Z7" s="54">
        <f t="shared" si="11"/>
        <v>0</v>
      </c>
      <c r="AA7" s="55">
        <f t="shared" si="4"/>
        <v>0</v>
      </c>
      <c r="AB7" s="55">
        <f t="shared" si="5"/>
        <v>1</v>
      </c>
      <c r="AC7" s="55">
        <f t="shared" si="6"/>
        <v>2</v>
      </c>
      <c r="AD7" s="56">
        <f t="shared" si="7"/>
        <v>2</v>
      </c>
      <c r="AE7" s="377" t="e">
        <f>(F7=#REF!)+(Jogos!J7=#REF!)+AE6</f>
        <v>#REF!</v>
      </c>
    </row>
    <row r="8" spans="1:31" s="377" customFormat="1" ht="16.149999999999999" customHeight="1" x14ac:dyDescent="0.2">
      <c r="A8" s="1"/>
      <c r="B8" s="274">
        <v>43</v>
      </c>
      <c r="C8" s="444" t="s">
        <v>111</v>
      </c>
      <c r="D8" s="461">
        <v>44427</v>
      </c>
      <c r="E8" s="70">
        <v>0.85416666666666663</v>
      </c>
      <c r="F8" s="230" t="str">
        <f>Pontuação!B6</f>
        <v>ASPEVE</v>
      </c>
      <c r="G8" s="239">
        <v>1</v>
      </c>
      <c r="H8" s="472" t="s">
        <v>0</v>
      </c>
      <c r="I8" s="239">
        <v>0</v>
      </c>
      <c r="J8" s="82" t="str">
        <f>Pontuação!B4</f>
        <v>JUVENTUDE</v>
      </c>
      <c r="K8" s="246" t="s">
        <v>63</v>
      </c>
      <c r="L8" s="460" t="s">
        <v>64</v>
      </c>
      <c r="M8" s="537"/>
      <c r="N8" s="538"/>
      <c r="O8" s="539"/>
      <c r="P8" s="50"/>
      <c r="Q8" s="83">
        <f t="shared" si="8"/>
        <v>1</v>
      </c>
      <c r="R8" s="84">
        <f t="shared" si="0"/>
        <v>0</v>
      </c>
      <c r="S8" s="376"/>
      <c r="T8" s="83">
        <f t="shared" si="9"/>
        <v>1</v>
      </c>
      <c r="U8" s="85">
        <f t="shared" si="10"/>
        <v>1</v>
      </c>
      <c r="V8" s="85">
        <f t="shared" si="1"/>
        <v>3</v>
      </c>
      <c r="W8" s="85">
        <f t="shared" si="2"/>
        <v>1</v>
      </c>
      <c r="X8" s="84">
        <f t="shared" si="3"/>
        <v>0</v>
      </c>
      <c r="Y8" s="376"/>
      <c r="Z8" s="83">
        <f t="shared" si="11"/>
        <v>0</v>
      </c>
      <c r="AA8" s="85">
        <f t="shared" si="4"/>
        <v>-1</v>
      </c>
      <c r="AB8" s="85">
        <f t="shared" si="5"/>
        <v>0</v>
      </c>
      <c r="AC8" s="85">
        <f t="shared" si="6"/>
        <v>0</v>
      </c>
      <c r="AD8" s="84">
        <f t="shared" si="7"/>
        <v>1</v>
      </c>
      <c r="AE8" s="377" t="e">
        <f>(F8=#REF!)+(Jogos!J8=#REF!)+AE7</f>
        <v>#REF!</v>
      </c>
    </row>
    <row r="9" spans="1:31" s="377" customFormat="1" ht="16.149999999999999" customHeight="1" thickBot="1" x14ac:dyDescent="0.25">
      <c r="A9" s="1"/>
      <c r="B9" s="313"/>
      <c r="C9" s="314"/>
      <c r="D9" s="318"/>
      <c r="E9" s="452"/>
      <c r="F9" s="315"/>
      <c r="G9" s="316"/>
      <c r="H9" s="473"/>
      <c r="I9" s="316"/>
      <c r="J9" s="317"/>
      <c r="K9" s="314"/>
      <c r="L9" s="459"/>
      <c r="M9" s="540"/>
      <c r="N9" s="541"/>
      <c r="O9" s="542"/>
      <c r="P9" s="50"/>
      <c r="Q9" s="95">
        <f t="shared" si="8"/>
        <v>0</v>
      </c>
      <c r="R9" s="96">
        <f t="shared" si="0"/>
        <v>0</v>
      </c>
      <c r="S9" s="376"/>
      <c r="T9" s="95">
        <f t="shared" si="9"/>
        <v>0</v>
      </c>
      <c r="U9" s="97">
        <f t="shared" si="10"/>
        <v>0</v>
      </c>
      <c r="V9" s="97">
        <f t="shared" si="1"/>
        <v>0</v>
      </c>
      <c r="W9" s="97">
        <f t="shared" si="2"/>
        <v>0</v>
      </c>
      <c r="X9" s="96">
        <f t="shared" si="3"/>
        <v>0</v>
      </c>
      <c r="Y9" s="376"/>
      <c r="Z9" s="95">
        <f t="shared" si="11"/>
        <v>0</v>
      </c>
      <c r="AA9" s="97">
        <f t="shared" si="4"/>
        <v>0</v>
      </c>
      <c r="AB9" s="97">
        <f t="shared" si="5"/>
        <v>0</v>
      </c>
      <c r="AC9" s="97">
        <f t="shared" si="6"/>
        <v>0</v>
      </c>
      <c r="AD9" s="96">
        <f t="shared" si="7"/>
        <v>0</v>
      </c>
      <c r="AE9" s="377" t="e">
        <f>(F9=#REF!)+(Jogos!J9=#REF!)+AE8</f>
        <v>#REF!</v>
      </c>
    </row>
    <row r="10" spans="1:31" s="378" customFormat="1" ht="16.149999999999999" customHeight="1" x14ac:dyDescent="0.2">
      <c r="A10" s="1"/>
      <c r="B10" s="249">
        <v>44</v>
      </c>
      <c r="C10" s="241" t="s">
        <v>38</v>
      </c>
      <c r="D10" s="310">
        <v>44434</v>
      </c>
      <c r="E10" s="311">
        <v>0.8125</v>
      </c>
      <c r="F10" s="231" t="str">
        <f>Pontuação!B8</f>
        <v>SEDE</v>
      </c>
      <c r="G10" s="456">
        <v>4</v>
      </c>
      <c r="H10" s="474" t="s">
        <v>0</v>
      </c>
      <c r="I10" s="456">
        <v>1</v>
      </c>
      <c r="J10" s="250" t="str">
        <f>Pontuação!B4</f>
        <v>JUVENTUDE</v>
      </c>
      <c r="K10" s="241" t="s">
        <v>63</v>
      </c>
      <c r="L10" s="457" t="s">
        <v>64</v>
      </c>
      <c r="M10" s="543" t="s">
        <v>78</v>
      </c>
      <c r="N10" s="544"/>
      <c r="O10" s="545"/>
      <c r="P10" s="105"/>
      <c r="Q10" s="106">
        <f t="shared" si="8"/>
        <v>1</v>
      </c>
      <c r="R10" s="107">
        <f t="shared" si="0"/>
        <v>0</v>
      </c>
      <c r="S10" s="128"/>
      <c r="T10" s="106">
        <f t="shared" si="9"/>
        <v>1</v>
      </c>
      <c r="U10" s="108">
        <f t="shared" si="10"/>
        <v>3</v>
      </c>
      <c r="V10" s="108">
        <f t="shared" si="1"/>
        <v>3</v>
      </c>
      <c r="W10" s="108">
        <f t="shared" si="2"/>
        <v>4</v>
      </c>
      <c r="X10" s="107">
        <f t="shared" si="3"/>
        <v>1</v>
      </c>
      <c r="Y10" s="128"/>
      <c r="Z10" s="106">
        <f t="shared" si="11"/>
        <v>0</v>
      </c>
      <c r="AA10" s="108">
        <f t="shared" si="4"/>
        <v>-3</v>
      </c>
      <c r="AB10" s="108">
        <f t="shared" si="5"/>
        <v>0</v>
      </c>
      <c r="AC10" s="108">
        <f t="shared" si="6"/>
        <v>1</v>
      </c>
      <c r="AD10" s="107">
        <f t="shared" si="7"/>
        <v>4</v>
      </c>
      <c r="AE10" s="378" t="e">
        <f>(F10=#REF!)+(Jogos!J10=#REF!)+AE9</f>
        <v>#REF!</v>
      </c>
    </row>
    <row r="11" spans="1:31" s="378" customFormat="1" ht="16.149999999999999" customHeight="1" x14ac:dyDescent="0.2">
      <c r="A11" s="1"/>
      <c r="B11" s="251">
        <v>45</v>
      </c>
      <c r="C11" s="244" t="s">
        <v>39</v>
      </c>
      <c r="D11" s="305">
        <v>44434</v>
      </c>
      <c r="E11" s="306">
        <v>0.875</v>
      </c>
      <c r="F11" s="232" t="str">
        <f>Pontuação!B7</f>
        <v>JUVENTUS</v>
      </c>
      <c r="G11" s="242">
        <v>1</v>
      </c>
      <c r="H11" s="475" t="s">
        <v>0</v>
      </c>
      <c r="I11" s="242">
        <v>2</v>
      </c>
      <c r="J11" s="247" t="str">
        <f>Pontuação!B3</f>
        <v>PSG</v>
      </c>
      <c r="K11" s="244" t="s">
        <v>63</v>
      </c>
      <c r="L11" s="458" t="s">
        <v>64</v>
      </c>
      <c r="M11" s="546"/>
      <c r="N11" s="547"/>
      <c r="O11" s="548"/>
      <c r="P11" s="105"/>
      <c r="Q11" s="116">
        <f t="shared" si="8"/>
        <v>1</v>
      </c>
      <c r="R11" s="117">
        <f t="shared" si="0"/>
        <v>0</v>
      </c>
      <c r="S11" s="128"/>
      <c r="T11" s="116">
        <f t="shared" si="9"/>
        <v>0</v>
      </c>
      <c r="U11" s="118">
        <f t="shared" si="10"/>
        <v>-1</v>
      </c>
      <c r="V11" s="118">
        <f t="shared" si="1"/>
        <v>0</v>
      </c>
      <c r="W11" s="118">
        <f t="shared" si="2"/>
        <v>1</v>
      </c>
      <c r="X11" s="117">
        <f t="shared" si="3"/>
        <v>2</v>
      </c>
      <c r="Y11" s="128"/>
      <c r="Z11" s="116">
        <f t="shared" si="11"/>
        <v>1</v>
      </c>
      <c r="AA11" s="118">
        <f t="shared" si="4"/>
        <v>1</v>
      </c>
      <c r="AB11" s="118">
        <f t="shared" si="5"/>
        <v>3</v>
      </c>
      <c r="AC11" s="118">
        <f t="shared" si="6"/>
        <v>2</v>
      </c>
      <c r="AD11" s="117">
        <f t="shared" si="7"/>
        <v>1</v>
      </c>
      <c r="AE11" s="378" t="e">
        <f>(F11=#REF!)+(Jogos!J11=#REF!)+AE10</f>
        <v>#REF!</v>
      </c>
    </row>
    <row r="12" spans="1:31" s="378" customFormat="1" ht="16.149999999999999" customHeight="1" x14ac:dyDescent="0.2">
      <c r="A12" s="1"/>
      <c r="B12" s="251">
        <v>46</v>
      </c>
      <c r="C12" s="244" t="s">
        <v>38</v>
      </c>
      <c r="D12" s="305">
        <v>44442</v>
      </c>
      <c r="E12" s="306">
        <v>0.8125</v>
      </c>
      <c r="F12" s="232" t="str">
        <f>Pontuação!B6</f>
        <v>ASPEVE</v>
      </c>
      <c r="G12" s="242">
        <v>0</v>
      </c>
      <c r="H12" s="475" t="s">
        <v>0</v>
      </c>
      <c r="I12" s="242">
        <v>1</v>
      </c>
      <c r="J12" s="247" t="str">
        <f>Pontuação!B11</f>
        <v>MACAU</v>
      </c>
      <c r="K12" s="244" t="s">
        <v>63</v>
      </c>
      <c r="L12" s="458" t="s">
        <v>64</v>
      </c>
      <c r="M12" s="546"/>
      <c r="N12" s="547"/>
      <c r="O12" s="548"/>
      <c r="P12" s="105"/>
      <c r="Q12" s="106">
        <f t="shared" si="8"/>
        <v>1</v>
      </c>
      <c r="R12" s="107">
        <f t="shared" si="0"/>
        <v>0</v>
      </c>
      <c r="S12" s="128"/>
      <c r="T12" s="106">
        <f t="shared" si="9"/>
        <v>0</v>
      </c>
      <c r="U12" s="108">
        <f t="shared" si="10"/>
        <v>-1</v>
      </c>
      <c r="V12" s="108">
        <f t="shared" si="1"/>
        <v>0</v>
      </c>
      <c r="W12" s="108">
        <f t="shared" si="2"/>
        <v>0</v>
      </c>
      <c r="X12" s="107">
        <f t="shared" si="3"/>
        <v>1</v>
      </c>
      <c r="Y12" s="128"/>
      <c r="Z12" s="106">
        <f t="shared" si="11"/>
        <v>1</v>
      </c>
      <c r="AA12" s="108">
        <f t="shared" si="4"/>
        <v>1</v>
      </c>
      <c r="AB12" s="108">
        <f t="shared" si="5"/>
        <v>3</v>
      </c>
      <c r="AC12" s="108">
        <f t="shared" si="6"/>
        <v>1</v>
      </c>
      <c r="AD12" s="107">
        <f t="shared" si="7"/>
        <v>0</v>
      </c>
      <c r="AE12" s="378" t="e">
        <f>(F12=#REF!)+(Jogos!J12=#REF!)+AE11</f>
        <v>#REF!</v>
      </c>
    </row>
    <row r="13" spans="1:31" s="378" customFormat="1" ht="16.149999999999999" customHeight="1" x14ac:dyDescent="0.2">
      <c r="A13" s="1"/>
      <c r="B13" s="251">
        <v>47</v>
      </c>
      <c r="C13" s="244" t="s">
        <v>39</v>
      </c>
      <c r="D13" s="305">
        <v>44442</v>
      </c>
      <c r="E13" s="306">
        <v>0.875</v>
      </c>
      <c r="F13" s="232" t="str">
        <f>Pontuação!B3</f>
        <v>PSG</v>
      </c>
      <c r="G13" s="242">
        <v>1</v>
      </c>
      <c r="H13" s="475" t="s">
        <v>0</v>
      </c>
      <c r="I13" s="242">
        <v>2</v>
      </c>
      <c r="J13" s="247" t="str">
        <f>Pontuação!B8</f>
        <v>SEDE</v>
      </c>
      <c r="K13" s="244" t="s">
        <v>63</v>
      </c>
      <c r="L13" s="458" t="s">
        <v>64</v>
      </c>
      <c r="M13" s="546"/>
      <c r="N13" s="547"/>
      <c r="O13" s="548"/>
      <c r="P13" s="105"/>
      <c r="Q13" s="127">
        <f t="shared" si="8"/>
        <v>1</v>
      </c>
      <c r="R13" s="117">
        <f t="shared" si="0"/>
        <v>0</v>
      </c>
      <c r="S13" s="128"/>
      <c r="T13" s="116">
        <f t="shared" si="9"/>
        <v>0</v>
      </c>
      <c r="U13" s="118">
        <f t="shared" si="10"/>
        <v>-1</v>
      </c>
      <c r="V13" s="118">
        <f t="shared" si="1"/>
        <v>0</v>
      </c>
      <c r="W13" s="118">
        <f t="shared" si="2"/>
        <v>1</v>
      </c>
      <c r="X13" s="117">
        <f t="shared" si="3"/>
        <v>2</v>
      </c>
      <c r="Y13" s="128"/>
      <c r="Z13" s="116">
        <f t="shared" si="11"/>
        <v>1</v>
      </c>
      <c r="AA13" s="118">
        <f t="shared" si="4"/>
        <v>1</v>
      </c>
      <c r="AB13" s="118">
        <f t="shared" si="5"/>
        <v>3</v>
      </c>
      <c r="AC13" s="118">
        <f t="shared" si="6"/>
        <v>2</v>
      </c>
      <c r="AD13" s="117">
        <f t="shared" si="7"/>
        <v>1</v>
      </c>
      <c r="AE13" s="378" t="e">
        <f>(F13=#REF!)+(Jogos!J13=#REF!)+AE12</f>
        <v>#REF!</v>
      </c>
    </row>
    <row r="14" spans="1:31" s="136" customFormat="1" ht="16.149999999999999" customHeight="1" thickBot="1" x14ac:dyDescent="0.25">
      <c r="A14" s="1"/>
      <c r="B14" s="313"/>
      <c r="C14" s="314"/>
      <c r="D14" s="318"/>
      <c r="E14" s="319"/>
      <c r="F14" s="320"/>
      <c r="G14" s="323"/>
      <c r="H14" s="476"/>
      <c r="I14" s="323"/>
      <c r="J14" s="321"/>
      <c r="K14" s="314"/>
      <c r="L14" s="459"/>
      <c r="M14" s="549"/>
      <c r="N14" s="550"/>
      <c r="O14" s="551"/>
      <c r="P14" s="130"/>
      <c r="Q14" s="131">
        <f t="shared" si="8"/>
        <v>0</v>
      </c>
      <c r="R14" s="132">
        <f t="shared" si="0"/>
        <v>0</v>
      </c>
      <c r="S14" s="133"/>
      <c r="T14" s="134">
        <f t="shared" si="9"/>
        <v>0</v>
      </c>
      <c r="U14" s="135">
        <f t="shared" si="10"/>
        <v>0</v>
      </c>
      <c r="V14" s="135">
        <f t="shared" si="1"/>
        <v>0</v>
      </c>
      <c r="W14" s="135">
        <f t="shared" si="2"/>
        <v>0</v>
      </c>
      <c r="X14" s="132">
        <f t="shared" si="3"/>
        <v>0</v>
      </c>
      <c r="Y14" s="133"/>
      <c r="Z14" s="134">
        <f t="shared" si="11"/>
        <v>0</v>
      </c>
      <c r="AA14" s="135">
        <f t="shared" si="4"/>
        <v>0</v>
      </c>
      <c r="AB14" s="135">
        <f t="shared" si="5"/>
        <v>0</v>
      </c>
      <c r="AC14" s="135">
        <f t="shared" si="6"/>
        <v>0</v>
      </c>
      <c r="AD14" s="132">
        <f t="shared" si="7"/>
        <v>0</v>
      </c>
      <c r="AE14" s="136" t="e">
        <f>(F14=#REF!)+(Jogos!J14=#REF!)+AE13</f>
        <v>#REF!</v>
      </c>
    </row>
    <row r="15" spans="1:31" s="378" customFormat="1" ht="16.149999999999999" customHeight="1" x14ac:dyDescent="0.2">
      <c r="A15" s="1"/>
      <c r="B15" s="252">
        <v>48</v>
      </c>
      <c r="C15" s="238" t="s">
        <v>111</v>
      </c>
      <c r="D15" s="307">
        <v>44443</v>
      </c>
      <c r="E15" s="308">
        <v>0.65625</v>
      </c>
      <c r="F15" s="233" t="str">
        <f>Pontuação!B10</f>
        <v>XAREU</v>
      </c>
      <c r="G15" s="453">
        <v>0</v>
      </c>
      <c r="H15" s="477" t="s">
        <v>0</v>
      </c>
      <c r="I15" s="453">
        <v>4</v>
      </c>
      <c r="J15" s="253" t="str">
        <f>Pontuação!B5</f>
        <v>VITORIA</v>
      </c>
      <c r="K15" s="238" t="s">
        <v>63</v>
      </c>
      <c r="L15" s="454" t="s">
        <v>64</v>
      </c>
      <c r="M15" s="534" t="s">
        <v>79</v>
      </c>
      <c r="N15" s="535"/>
      <c r="O15" s="536"/>
      <c r="P15" s="105"/>
      <c r="Q15" s="141">
        <f t="shared" si="8"/>
        <v>1</v>
      </c>
      <c r="R15" s="142">
        <f t="shared" si="0"/>
        <v>0</v>
      </c>
      <c r="S15" s="128"/>
      <c r="T15" s="141">
        <f t="shared" si="9"/>
        <v>0</v>
      </c>
      <c r="U15" s="143">
        <f t="shared" si="10"/>
        <v>-4</v>
      </c>
      <c r="V15" s="143">
        <f t="shared" si="1"/>
        <v>0</v>
      </c>
      <c r="W15" s="143">
        <f t="shared" si="2"/>
        <v>0</v>
      </c>
      <c r="X15" s="142">
        <f t="shared" si="3"/>
        <v>4</v>
      </c>
      <c r="Y15" s="128"/>
      <c r="Z15" s="141">
        <f t="shared" si="11"/>
        <v>1</v>
      </c>
      <c r="AA15" s="143">
        <f t="shared" si="4"/>
        <v>4</v>
      </c>
      <c r="AB15" s="143">
        <f t="shared" si="5"/>
        <v>3</v>
      </c>
      <c r="AC15" s="143">
        <f t="shared" si="6"/>
        <v>4</v>
      </c>
      <c r="AD15" s="142">
        <f t="shared" si="7"/>
        <v>0</v>
      </c>
      <c r="AE15" s="378" t="e">
        <f>(F15=#REF!)+(Jogos!J15=#REF!)+AE14</f>
        <v>#REF!</v>
      </c>
    </row>
    <row r="16" spans="1:31" s="378" customFormat="1" ht="16.149999999999999" customHeight="1" thickBot="1" x14ac:dyDescent="0.25">
      <c r="A16" s="1"/>
      <c r="B16" s="254">
        <v>49</v>
      </c>
      <c r="C16" s="240" t="s">
        <v>111</v>
      </c>
      <c r="D16" s="445">
        <v>44449</v>
      </c>
      <c r="E16" s="309">
        <v>0.85416666666666663</v>
      </c>
      <c r="F16" s="234" t="str">
        <f>Pontuação!B6</f>
        <v>ASPEVE</v>
      </c>
      <c r="G16" s="243">
        <v>1</v>
      </c>
      <c r="H16" s="478" t="s">
        <v>0</v>
      </c>
      <c r="I16" s="243">
        <v>1</v>
      </c>
      <c r="J16" s="245" t="str">
        <f>Pontuação!B3</f>
        <v>PSG</v>
      </c>
      <c r="K16" s="240" t="s">
        <v>63</v>
      </c>
      <c r="L16" s="455" t="s">
        <v>64</v>
      </c>
      <c r="M16" s="537"/>
      <c r="N16" s="538"/>
      <c r="O16" s="539"/>
      <c r="P16" s="105"/>
      <c r="Q16" s="106">
        <f t="shared" si="8"/>
        <v>1</v>
      </c>
      <c r="R16" s="107">
        <f t="shared" si="0"/>
        <v>1</v>
      </c>
      <c r="S16" s="128"/>
      <c r="T16" s="106">
        <f t="shared" si="9"/>
        <v>0</v>
      </c>
      <c r="U16" s="108">
        <f t="shared" si="10"/>
        <v>0</v>
      </c>
      <c r="V16" s="108">
        <f t="shared" si="1"/>
        <v>1</v>
      </c>
      <c r="W16" s="108">
        <f t="shared" si="2"/>
        <v>1</v>
      </c>
      <c r="X16" s="107">
        <f t="shared" si="3"/>
        <v>1</v>
      </c>
      <c r="Y16" s="128"/>
      <c r="Z16" s="106">
        <f t="shared" si="11"/>
        <v>0</v>
      </c>
      <c r="AA16" s="108">
        <f t="shared" si="4"/>
        <v>0</v>
      </c>
      <c r="AB16" s="108">
        <f t="shared" si="5"/>
        <v>1</v>
      </c>
      <c r="AC16" s="108">
        <f t="shared" si="6"/>
        <v>1</v>
      </c>
      <c r="AD16" s="107">
        <f t="shared" si="7"/>
        <v>1</v>
      </c>
      <c r="AE16" s="378" t="e">
        <f>(F16=#REF!)+(Jogos!J16=#REF!)+AE15</f>
        <v>#REF!</v>
      </c>
    </row>
    <row r="17" spans="1:31" s="378" customFormat="1" ht="16.149999999999999" customHeight="1" x14ac:dyDescent="0.2">
      <c r="A17" s="1"/>
      <c r="B17" s="594">
        <v>50</v>
      </c>
      <c r="C17" s="431" t="s">
        <v>122</v>
      </c>
      <c r="D17" s="588" t="s">
        <v>122</v>
      </c>
      <c r="E17" s="486" t="s">
        <v>122</v>
      </c>
      <c r="F17" s="597" t="str">
        <f>Pontuação!B11</f>
        <v>MACAU</v>
      </c>
      <c r="G17" s="488">
        <v>1</v>
      </c>
      <c r="H17" s="489" t="s">
        <v>0</v>
      </c>
      <c r="I17" s="488">
        <v>0</v>
      </c>
      <c r="J17" s="604" t="str">
        <f>Pontuação!B4</f>
        <v>JUVENTUDE</v>
      </c>
      <c r="K17" s="491" t="s">
        <v>63</v>
      </c>
      <c r="L17" s="492" t="s">
        <v>64</v>
      </c>
      <c r="M17" s="537"/>
      <c r="N17" s="538"/>
      <c r="O17" s="539"/>
      <c r="P17" s="105"/>
      <c r="Q17" s="116">
        <f t="shared" si="8"/>
        <v>1</v>
      </c>
      <c r="R17" s="117">
        <f t="shared" si="0"/>
        <v>0</v>
      </c>
      <c r="S17" s="128"/>
      <c r="T17" s="116">
        <f t="shared" si="9"/>
        <v>1</v>
      </c>
      <c r="U17" s="118">
        <f t="shared" si="10"/>
        <v>1</v>
      </c>
      <c r="V17" s="118">
        <f t="shared" si="1"/>
        <v>3</v>
      </c>
      <c r="W17" s="118">
        <f t="shared" si="2"/>
        <v>1</v>
      </c>
      <c r="X17" s="117">
        <f t="shared" si="3"/>
        <v>0</v>
      </c>
      <c r="Y17" s="128"/>
      <c r="Z17" s="116">
        <f t="shared" si="11"/>
        <v>0</v>
      </c>
      <c r="AA17" s="118">
        <f t="shared" si="4"/>
        <v>-1</v>
      </c>
      <c r="AB17" s="118">
        <f t="shared" si="5"/>
        <v>0</v>
      </c>
      <c r="AC17" s="118">
        <f t="shared" si="6"/>
        <v>0</v>
      </c>
      <c r="AD17" s="117">
        <f t="shared" si="7"/>
        <v>1</v>
      </c>
      <c r="AE17" s="378" t="e">
        <f>(F17=#REF!)+(Jogos!J17=#REF!)+AE16</f>
        <v>#REF!</v>
      </c>
    </row>
    <row r="18" spans="1:31" s="378" customFormat="1" ht="16.149999999999999" customHeight="1" x14ac:dyDescent="0.2">
      <c r="A18" s="1"/>
      <c r="B18" s="109">
        <v>51</v>
      </c>
      <c r="C18" s="240" t="s">
        <v>111</v>
      </c>
      <c r="D18" s="445">
        <v>44457</v>
      </c>
      <c r="E18" s="446">
        <v>0.65625</v>
      </c>
      <c r="F18" s="234" t="str">
        <f>Pontuação!B5</f>
        <v>VITORIA</v>
      </c>
      <c r="G18" s="243">
        <v>1</v>
      </c>
      <c r="H18" s="478" t="s">
        <v>0</v>
      </c>
      <c r="I18" s="243">
        <v>1</v>
      </c>
      <c r="J18" s="220" t="str">
        <f>Pontuação!B7</f>
        <v>JUVENTUS</v>
      </c>
      <c r="K18" s="139" t="s">
        <v>63</v>
      </c>
      <c r="L18" s="66" t="s">
        <v>64</v>
      </c>
      <c r="M18" s="537"/>
      <c r="N18" s="538"/>
      <c r="O18" s="539"/>
      <c r="P18" s="105"/>
      <c r="Q18" s="106">
        <f t="shared" si="8"/>
        <v>1</v>
      </c>
      <c r="R18" s="107">
        <f t="shared" si="0"/>
        <v>1</v>
      </c>
      <c r="S18" s="128"/>
      <c r="T18" s="106">
        <f t="shared" si="9"/>
        <v>0</v>
      </c>
      <c r="U18" s="108">
        <f t="shared" si="10"/>
        <v>0</v>
      </c>
      <c r="V18" s="108">
        <f t="shared" si="1"/>
        <v>1</v>
      </c>
      <c r="W18" s="108">
        <f t="shared" si="2"/>
        <v>1</v>
      </c>
      <c r="X18" s="107">
        <f t="shared" si="3"/>
        <v>1</v>
      </c>
      <c r="Y18" s="128"/>
      <c r="Z18" s="106">
        <f t="shared" si="11"/>
        <v>0</v>
      </c>
      <c r="AA18" s="108">
        <f t="shared" si="4"/>
        <v>0</v>
      </c>
      <c r="AB18" s="108">
        <f t="shared" si="5"/>
        <v>1</v>
      </c>
      <c r="AC18" s="108">
        <f t="shared" si="6"/>
        <v>1</v>
      </c>
      <c r="AD18" s="107">
        <f t="shared" si="7"/>
        <v>1</v>
      </c>
      <c r="AE18" s="378" t="e">
        <f>(F18=#REF!)+(Jogos!J18=#REF!)+AE17</f>
        <v>#REF!</v>
      </c>
    </row>
    <row r="19" spans="1:31" s="378" customFormat="1" ht="16.149999999999999" customHeight="1" thickBot="1" x14ac:dyDescent="0.25">
      <c r="A19" s="1"/>
      <c r="B19" s="322"/>
      <c r="C19" s="314"/>
      <c r="D19" s="318"/>
      <c r="E19" s="452"/>
      <c r="F19" s="320"/>
      <c r="G19" s="323"/>
      <c r="H19" s="476"/>
      <c r="I19" s="323"/>
      <c r="J19" s="324"/>
      <c r="K19" s="325"/>
      <c r="L19" s="448"/>
      <c r="M19" s="540"/>
      <c r="N19" s="541"/>
      <c r="O19" s="542"/>
      <c r="P19" s="105"/>
      <c r="Q19" s="116">
        <f t="shared" si="8"/>
        <v>0</v>
      </c>
      <c r="R19" s="117">
        <f t="shared" si="0"/>
        <v>0</v>
      </c>
      <c r="S19" s="128"/>
      <c r="T19" s="116">
        <f t="shared" si="9"/>
        <v>0</v>
      </c>
      <c r="U19" s="118">
        <f t="shared" si="10"/>
        <v>0</v>
      </c>
      <c r="V19" s="118">
        <f t="shared" si="1"/>
        <v>0</v>
      </c>
      <c r="W19" s="118">
        <f t="shared" si="2"/>
        <v>0</v>
      </c>
      <c r="X19" s="117">
        <f t="shared" si="3"/>
        <v>0</v>
      </c>
      <c r="Y19" s="128"/>
      <c r="Z19" s="116">
        <f t="shared" si="11"/>
        <v>0</v>
      </c>
      <c r="AA19" s="118">
        <f t="shared" si="4"/>
        <v>0</v>
      </c>
      <c r="AB19" s="118">
        <f t="shared" si="5"/>
        <v>0</v>
      </c>
      <c r="AC19" s="118">
        <f t="shared" si="6"/>
        <v>0</v>
      </c>
      <c r="AD19" s="117">
        <f t="shared" si="7"/>
        <v>0</v>
      </c>
      <c r="AE19" s="378" t="e">
        <f>(F19=#REF!)+(Jogos!J19=#REF!)+AE18</f>
        <v>#REF!</v>
      </c>
    </row>
    <row r="20" spans="1:31" s="378" customFormat="1" ht="16.149999999999999" customHeight="1" x14ac:dyDescent="0.2">
      <c r="A20" s="1"/>
      <c r="B20" s="450">
        <v>52</v>
      </c>
      <c r="C20" s="442" t="s">
        <v>38</v>
      </c>
      <c r="D20" s="310">
        <v>44462</v>
      </c>
      <c r="E20" s="311">
        <v>0.8125</v>
      </c>
      <c r="F20" s="235" t="str">
        <f>Pontuação!B10</f>
        <v>XAREU</v>
      </c>
      <c r="G20" s="447">
        <v>2</v>
      </c>
      <c r="H20" s="479" t="s">
        <v>0</v>
      </c>
      <c r="I20" s="447">
        <v>4</v>
      </c>
      <c r="J20" s="255" t="str">
        <f>Pontuação!B8</f>
        <v>SEDE</v>
      </c>
      <c r="K20" s="256" t="s">
        <v>63</v>
      </c>
      <c r="L20" s="424" t="s">
        <v>64</v>
      </c>
      <c r="M20" s="543" t="s">
        <v>80</v>
      </c>
      <c r="N20" s="544"/>
      <c r="O20" s="545"/>
      <c r="P20" s="105"/>
      <c r="Q20" s="106">
        <f t="shared" si="8"/>
        <v>1</v>
      </c>
      <c r="R20" s="107">
        <f t="shared" si="0"/>
        <v>0</v>
      </c>
      <c r="S20" s="128"/>
      <c r="T20" s="106">
        <f t="shared" si="9"/>
        <v>0</v>
      </c>
      <c r="U20" s="108">
        <f t="shared" si="10"/>
        <v>-2</v>
      </c>
      <c r="V20" s="108">
        <f t="shared" si="1"/>
        <v>0</v>
      </c>
      <c r="W20" s="108">
        <f t="shared" si="2"/>
        <v>2</v>
      </c>
      <c r="X20" s="107">
        <f t="shared" si="3"/>
        <v>4</v>
      </c>
      <c r="Y20" s="128"/>
      <c r="Z20" s="106">
        <f t="shared" si="11"/>
        <v>1</v>
      </c>
      <c r="AA20" s="108">
        <f t="shared" si="4"/>
        <v>2</v>
      </c>
      <c r="AB20" s="108">
        <f t="shared" si="5"/>
        <v>3</v>
      </c>
      <c r="AC20" s="108">
        <f t="shared" si="6"/>
        <v>4</v>
      </c>
      <c r="AD20" s="107">
        <f t="shared" si="7"/>
        <v>2</v>
      </c>
      <c r="AE20" s="378" t="e">
        <f>(F20=#REF!)+(Jogos!J20=#REF!)+AE19</f>
        <v>#REF!</v>
      </c>
    </row>
    <row r="21" spans="1:31" s="378" customFormat="1" ht="16.149999999999999" customHeight="1" x14ac:dyDescent="0.2">
      <c r="A21" s="1"/>
      <c r="B21" s="119">
        <v>53</v>
      </c>
      <c r="C21" s="99" t="s">
        <v>39</v>
      </c>
      <c r="D21" s="305">
        <v>44462</v>
      </c>
      <c r="E21" s="306">
        <v>0.875</v>
      </c>
      <c r="F21" s="236" t="str">
        <f>Pontuação!B3</f>
        <v>PSG</v>
      </c>
      <c r="G21" s="242">
        <v>0</v>
      </c>
      <c r="H21" s="475" t="s">
        <v>0</v>
      </c>
      <c r="I21" s="242">
        <v>5</v>
      </c>
      <c r="J21" s="104" t="str">
        <f>Pontuação!B11</f>
        <v>MACAU</v>
      </c>
      <c r="K21" s="61" t="s">
        <v>63</v>
      </c>
      <c r="L21" s="63" t="s">
        <v>64</v>
      </c>
      <c r="M21" s="546"/>
      <c r="N21" s="547"/>
      <c r="O21" s="548"/>
      <c r="P21" s="105"/>
      <c r="Q21" s="116">
        <f t="shared" si="8"/>
        <v>1</v>
      </c>
      <c r="R21" s="117">
        <f t="shared" si="0"/>
        <v>0</v>
      </c>
      <c r="S21" s="128"/>
      <c r="T21" s="116">
        <f t="shared" si="9"/>
        <v>0</v>
      </c>
      <c r="U21" s="118">
        <f t="shared" si="10"/>
        <v>-5</v>
      </c>
      <c r="V21" s="118">
        <f t="shared" si="1"/>
        <v>0</v>
      </c>
      <c r="W21" s="118">
        <f t="shared" si="2"/>
        <v>0</v>
      </c>
      <c r="X21" s="117">
        <f t="shared" si="3"/>
        <v>5</v>
      </c>
      <c r="Y21" s="128"/>
      <c r="Z21" s="116">
        <f t="shared" si="11"/>
        <v>1</v>
      </c>
      <c r="AA21" s="118">
        <f t="shared" si="4"/>
        <v>5</v>
      </c>
      <c r="AB21" s="118">
        <f t="shared" si="5"/>
        <v>3</v>
      </c>
      <c r="AC21" s="118">
        <f t="shared" si="6"/>
        <v>5</v>
      </c>
      <c r="AD21" s="117">
        <f t="shared" si="7"/>
        <v>0</v>
      </c>
      <c r="AE21" s="378" t="e">
        <f>(F21=#REF!)+(Jogos!J21=#REF!)+AE20</f>
        <v>#REF!</v>
      </c>
    </row>
    <row r="22" spans="1:31" s="378" customFormat="1" ht="16.149999999999999" customHeight="1" x14ac:dyDescent="0.2">
      <c r="A22" s="1"/>
      <c r="B22" s="98">
        <v>54</v>
      </c>
      <c r="C22" s="244" t="s">
        <v>111</v>
      </c>
      <c r="D22" s="305">
        <v>44464</v>
      </c>
      <c r="E22" s="58">
        <v>0.65625</v>
      </c>
      <c r="F22" s="232" t="str">
        <f>Pontuação!B5</f>
        <v>VITORIA</v>
      </c>
      <c r="G22" s="273">
        <v>3</v>
      </c>
      <c r="H22" s="480" t="s">
        <v>0</v>
      </c>
      <c r="I22" s="273">
        <v>1</v>
      </c>
      <c r="J22" s="248" t="str">
        <f>Pontuação!B3</f>
        <v>PSG</v>
      </c>
      <c r="K22" s="61" t="s">
        <v>63</v>
      </c>
      <c r="L22" s="63" t="s">
        <v>64</v>
      </c>
      <c r="M22" s="546"/>
      <c r="N22" s="547"/>
      <c r="O22" s="548"/>
      <c r="P22" s="105"/>
      <c r="Q22" s="106">
        <f t="shared" si="8"/>
        <v>1</v>
      </c>
      <c r="R22" s="107">
        <f t="shared" si="0"/>
        <v>0</v>
      </c>
      <c r="S22" s="128"/>
      <c r="T22" s="106">
        <f t="shared" si="9"/>
        <v>1</v>
      </c>
      <c r="U22" s="108">
        <f t="shared" si="10"/>
        <v>2</v>
      </c>
      <c r="V22" s="108">
        <f t="shared" si="1"/>
        <v>3</v>
      </c>
      <c r="W22" s="108">
        <f t="shared" si="2"/>
        <v>3</v>
      </c>
      <c r="X22" s="107">
        <f t="shared" si="3"/>
        <v>1</v>
      </c>
      <c r="Y22" s="128"/>
      <c r="Z22" s="106">
        <f t="shared" si="11"/>
        <v>0</v>
      </c>
      <c r="AA22" s="108">
        <f t="shared" si="4"/>
        <v>-2</v>
      </c>
      <c r="AB22" s="108">
        <f t="shared" si="5"/>
        <v>0</v>
      </c>
      <c r="AC22" s="108">
        <f t="shared" si="6"/>
        <v>1</v>
      </c>
      <c r="AD22" s="107">
        <f t="shared" si="7"/>
        <v>3</v>
      </c>
      <c r="AE22" s="378" t="e">
        <f>(F22=#REF!)+(Jogos!J22=#REF!)+AE21</f>
        <v>#REF!</v>
      </c>
    </row>
    <row r="23" spans="1:31" s="378" customFormat="1" ht="16.149999999999999" customHeight="1" x14ac:dyDescent="0.2">
      <c r="A23" s="1"/>
      <c r="B23" s="586">
        <v>55</v>
      </c>
      <c r="C23" s="431" t="s">
        <v>122</v>
      </c>
      <c r="D23" s="485" t="s">
        <v>122</v>
      </c>
      <c r="E23" s="600" t="s">
        <v>122</v>
      </c>
      <c r="F23" s="601" t="str">
        <f>Pontuação!B4</f>
        <v>JUVENTUDE</v>
      </c>
      <c r="G23" s="602">
        <v>0</v>
      </c>
      <c r="H23" s="599" t="s">
        <v>0</v>
      </c>
      <c r="I23" s="602">
        <v>1</v>
      </c>
      <c r="J23" s="603" t="str">
        <f>Pontuação!B7</f>
        <v>JUVENTUS</v>
      </c>
      <c r="K23" s="491" t="s">
        <v>63</v>
      </c>
      <c r="L23" s="492" t="s">
        <v>64</v>
      </c>
      <c r="M23" s="546"/>
      <c r="N23" s="547"/>
      <c r="O23" s="548"/>
      <c r="P23" s="105"/>
      <c r="Q23" s="116">
        <f t="shared" si="8"/>
        <v>1</v>
      </c>
      <c r="R23" s="117">
        <f t="shared" si="0"/>
        <v>0</v>
      </c>
      <c r="S23" s="128"/>
      <c r="T23" s="116">
        <f t="shared" si="9"/>
        <v>0</v>
      </c>
      <c r="U23" s="118">
        <f t="shared" si="10"/>
        <v>-1</v>
      </c>
      <c r="V23" s="118">
        <f t="shared" si="1"/>
        <v>0</v>
      </c>
      <c r="W23" s="118">
        <f t="shared" si="2"/>
        <v>0</v>
      </c>
      <c r="X23" s="117">
        <f t="shared" si="3"/>
        <v>1</v>
      </c>
      <c r="Y23" s="128"/>
      <c r="Z23" s="116">
        <f t="shared" si="11"/>
        <v>1</v>
      </c>
      <c r="AA23" s="118">
        <f t="shared" si="4"/>
        <v>1</v>
      </c>
      <c r="AB23" s="118">
        <f t="shared" si="5"/>
        <v>3</v>
      </c>
      <c r="AC23" s="118">
        <f t="shared" si="6"/>
        <v>1</v>
      </c>
      <c r="AD23" s="117">
        <f t="shared" si="7"/>
        <v>0</v>
      </c>
      <c r="AE23" s="378" t="e">
        <f>(F23=#REF!)+(Jogos!J23=#REF!)+AE22</f>
        <v>#REF!</v>
      </c>
    </row>
    <row r="24" spans="1:31" s="378" customFormat="1" ht="16.149999999999999" customHeight="1" thickBot="1" x14ac:dyDescent="0.25">
      <c r="A24" s="1"/>
      <c r="B24" s="322"/>
      <c r="C24" s="451"/>
      <c r="D24" s="318"/>
      <c r="E24" s="452"/>
      <c r="F24" s="320"/>
      <c r="G24" s="323"/>
      <c r="H24" s="476"/>
      <c r="I24" s="323"/>
      <c r="J24" s="326"/>
      <c r="K24" s="325"/>
      <c r="L24" s="448"/>
      <c r="M24" s="549"/>
      <c r="N24" s="550"/>
      <c r="O24" s="551"/>
      <c r="P24" s="105"/>
      <c r="Q24" s="106">
        <f t="shared" si="8"/>
        <v>0</v>
      </c>
      <c r="R24" s="107">
        <f t="shared" si="0"/>
        <v>0</v>
      </c>
      <c r="S24" s="128"/>
      <c r="T24" s="106">
        <f t="shared" si="9"/>
        <v>0</v>
      </c>
      <c r="U24" s="108">
        <f t="shared" si="10"/>
        <v>0</v>
      </c>
      <c r="V24" s="108">
        <f t="shared" si="1"/>
        <v>0</v>
      </c>
      <c r="W24" s="108">
        <f t="shared" si="2"/>
        <v>0</v>
      </c>
      <c r="X24" s="107">
        <f t="shared" si="3"/>
        <v>0</v>
      </c>
      <c r="Y24" s="128"/>
      <c r="Z24" s="106">
        <f t="shared" si="11"/>
        <v>0</v>
      </c>
      <c r="AA24" s="108">
        <f t="shared" si="4"/>
        <v>0</v>
      </c>
      <c r="AB24" s="108">
        <f t="shared" si="5"/>
        <v>0</v>
      </c>
      <c r="AC24" s="108">
        <f t="shared" si="6"/>
        <v>0</v>
      </c>
      <c r="AD24" s="107">
        <f t="shared" si="7"/>
        <v>0</v>
      </c>
      <c r="AE24" s="378" t="e">
        <f>(F24=#REF!)+(Jogos!J24=#REF!)+AE23</f>
        <v>#REF!</v>
      </c>
    </row>
    <row r="25" spans="1:31" s="378" customFormat="1" ht="16.149999999999999" customHeight="1" thickBot="1" x14ac:dyDescent="0.25">
      <c r="A25" s="1"/>
      <c r="B25" s="197">
        <v>56</v>
      </c>
      <c r="C25" s="240" t="s">
        <v>111</v>
      </c>
      <c r="D25" s="304">
        <v>44477</v>
      </c>
      <c r="E25" s="308">
        <v>0.85416666666666663</v>
      </c>
      <c r="F25" s="233" t="str">
        <f>Pontuação!B8</f>
        <v>SEDE</v>
      </c>
      <c r="G25" s="237">
        <v>2</v>
      </c>
      <c r="H25" s="470" t="s">
        <v>0</v>
      </c>
      <c r="I25" s="237">
        <v>1</v>
      </c>
      <c r="J25" s="257" t="str">
        <f>Pontuação!B6</f>
        <v>ASPEVE</v>
      </c>
      <c r="K25" s="206" t="s">
        <v>63</v>
      </c>
      <c r="L25" s="209" t="s">
        <v>64</v>
      </c>
      <c r="M25" s="534" t="s">
        <v>81</v>
      </c>
      <c r="N25" s="535"/>
      <c r="O25" s="536"/>
      <c r="P25" s="105"/>
      <c r="Q25" s="116">
        <f t="shared" si="8"/>
        <v>1</v>
      </c>
      <c r="R25" s="117">
        <f t="shared" si="0"/>
        <v>0</v>
      </c>
      <c r="S25" s="128"/>
      <c r="T25" s="116">
        <f t="shared" si="9"/>
        <v>1</v>
      </c>
      <c r="U25" s="118">
        <f t="shared" si="10"/>
        <v>1</v>
      </c>
      <c r="V25" s="118">
        <f t="shared" si="1"/>
        <v>3</v>
      </c>
      <c r="W25" s="118">
        <f t="shared" si="2"/>
        <v>2</v>
      </c>
      <c r="X25" s="117">
        <f t="shared" si="3"/>
        <v>1</v>
      </c>
      <c r="Y25" s="128"/>
      <c r="Z25" s="116">
        <f t="shared" si="11"/>
        <v>0</v>
      </c>
      <c r="AA25" s="118">
        <f t="shared" si="4"/>
        <v>-1</v>
      </c>
      <c r="AB25" s="118">
        <f t="shared" si="5"/>
        <v>0</v>
      </c>
      <c r="AC25" s="118">
        <f t="shared" si="6"/>
        <v>1</v>
      </c>
      <c r="AD25" s="117">
        <f t="shared" si="7"/>
        <v>2</v>
      </c>
      <c r="AE25" s="378" t="e">
        <f>(F25=#REF!)+(Jogos!J25=#REF!)+AE24</f>
        <v>#REF!</v>
      </c>
    </row>
    <row r="26" spans="1:31" s="378" customFormat="1" ht="16.149999999999999" customHeight="1" x14ac:dyDescent="0.2">
      <c r="A26" s="1"/>
      <c r="B26" s="484">
        <v>57</v>
      </c>
      <c r="C26" s="431" t="s">
        <v>111</v>
      </c>
      <c r="D26" s="485">
        <v>44488</v>
      </c>
      <c r="E26" s="486">
        <v>0.85416666666666663</v>
      </c>
      <c r="F26" s="487" t="str">
        <f>Pontuação!B10</f>
        <v>XAREU</v>
      </c>
      <c r="G26" s="488"/>
      <c r="H26" s="489" t="s">
        <v>0</v>
      </c>
      <c r="I26" s="488"/>
      <c r="J26" s="490" t="str">
        <f>Pontuação!B11</f>
        <v>MACAU</v>
      </c>
      <c r="K26" s="491" t="s">
        <v>63</v>
      </c>
      <c r="L26" s="492" t="s">
        <v>64</v>
      </c>
      <c r="M26" s="537"/>
      <c r="N26" s="538"/>
      <c r="O26" s="539"/>
      <c r="P26" s="105"/>
      <c r="Q26" s="106">
        <f t="shared" si="8"/>
        <v>0</v>
      </c>
      <c r="R26" s="107">
        <f t="shared" si="0"/>
        <v>0</v>
      </c>
      <c r="S26" s="128"/>
      <c r="T26" s="106">
        <f t="shared" si="9"/>
        <v>0</v>
      </c>
      <c r="U26" s="108">
        <f t="shared" si="10"/>
        <v>0</v>
      </c>
      <c r="V26" s="108">
        <f t="shared" si="1"/>
        <v>0</v>
      </c>
      <c r="W26" s="108">
        <f t="shared" si="2"/>
        <v>0</v>
      </c>
      <c r="X26" s="107">
        <f t="shared" si="3"/>
        <v>0</v>
      </c>
      <c r="Y26" s="128"/>
      <c r="Z26" s="106">
        <f t="shared" si="11"/>
        <v>0</v>
      </c>
      <c r="AA26" s="108">
        <f t="shared" si="4"/>
        <v>0</v>
      </c>
      <c r="AB26" s="108">
        <f t="shared" si="5"/>
        <v>0</v>
      </c>
      <c r="AC26" s="108">
        <f t="shared" si="6"/>
        <v>0</v>
      </c>
      <c r="AD26" s="107">
        <f t="shared" si="7"/>
        <v>0</v>
      </c>
      <c r="AE26" s="378" t="e">
        <f>(F26=#REF!)+(Jogos!J26=#REF!)+AE25</f>
        <v>#REF!</v>
      </c>
    </row>
    <row r="27" spans="1:31" s="378" customFormat="1" ht="16.149999999999999" customHeight="1" x14ac:dyDescent="0.2">
      <c r="A27" s="1"/>
      <c r="B27" s="109">
        <v>58</v>
      </c>
      <c r="C27" s="110" t="s">
        <v>38</v>
      </c>
      <c r="D27" s="364">
        <v>44483</v>
      </c>
      <c r="E27" s="309">
        <v>0.8125</v>
      </c>
      <c r="F27" s="229" t="str">
        <f>Pontuação!B11</f>
        <v>MACAU</v>
      </c>
      <c r="G27" s="239">
        <v>2</v>
      </c>
      <c r="H27" s="471" t="s">
        <v>0</v>
      </c>
      <c r="I27" s="239">
        <v>3</v>
      </c>
      <c r="J27" s="138" t="str">
        <f>Pontuação!B5</f>
        <v>VITORIA</v>
      </c>
      <c r="K27" s="139" t="s">
        <v>63</v>
      </c>
      <c r="L27" s="66" t="s">
        <v>64</v>
      </c>
      <c r="M27" s="537"/>
      <c r="N27" s="538"/>
      <c r="O27" s="539"/>
      <c r="P27" s="105"/>
      <c r="Q27" s="116">
        <f t="shared" si="8"/>
        <v>1</v>
      </c>
      <c r="R27" s="117">
        <f t="shared" si="0"/>
        <v>0</v>
      </c>
      <c r="S27" s="128"/>
      <c r="T27" s="116">
        <f t="shared" si="9"/>
        <v>0</v>
      </c>
      <c r="U27" s="118">
        <f t="shared" si="10"/>
        <v>-1</v>
      </c>
      <c r="V27" s="118">
        <f t="shared" si="1"/>
        <v>0</v>
      </c>
      <c r="W27" s="118">
        <f t="shared" si="2"/>
        <v>2</v>
      </c>
      <c r="X27" s="117">
        <f t="shared" si="3"/>
        <v>3</v>
      </c>
      <c r="Y27" s="128"/>
      <c r="Z27" s="116">
        <f t="shared" si="11"/>
        <v>1</v>
      </c>
      <c r="AA27" s="118">
        <f t="shared" si="4"/>
        <v>1</v>
      </c>
      <c r="AB27" s="118">
        <f t="shared" si="5"/>
        <v>3</v>
      </c>
      <c r="AC27" s="118">
        <f t="shared" si="6"/>
        <v>3</v>
      </c>
      <c r="AD27" s="117">
        <f t="shared" si="7"/>
        <v>2</v>
      </c>
      <c r="AE27" s="378" t="e">
        <f>(F27=#REF!)+(Jogos!J27=#REF!)+AE26</f>
        <v>#REF!</v>
      </c>
    </row>
    <row r="28" spans="1:31" s="378" customFormat="1" ht="16.149999999999999" customHeight="1" x14ac:dyDescent="0.2">
      <c r="A28" s="1"/>
      <c r="B28" s="109">
        <v>59</v>
      </c>
      <c r="C28" s="110" t="s">
        <v>39</v>
      </c>
      <c r="D28" s="364">
        <v>44483</v>
      </c>
      <c r="E28" s="309">
        <v>0.875</v>
      </c>
      <c r="F28" s="230" t="str">
        <f>Pontuação!B7</f>
        <v>JUVENTUS</v>
      </c>
      <c r="G28" s="239">
        <v>3</v>
      </c>
      <c r="H28" s="471" t="s">
        <v>0</v>
      </c>
      <c r="I28" s="239">
        <v>1</v>
      </c>
      <c r="J28" s="138" t="str">
        <f>Pontuação!B10</f>
        <v>XAREU</v>
      </c>
      <c r="K28" s="139" t="s">
        <v>63</v>
      </c>
      <c r="L28" s="66" t="s">
        <v>64</v>
      </c>
      <c r="M28" s="537"/>
      <c r="N28" s="538"/>
      <c r="O28" s="539"/>
      <c r="P28" s="105"/>
      <c r="Q28" s="106">
        <f t="shared" si="8"/>
        <v>1</v>
      </c>
      <c r="R28" s="107">
        <f t="shared" si="0"/>
        <v>0</v>
      </c>
      <c r="S28" s="128"/>
      <c r="T28" s="106">
        <f t="shared" si="9"/>
        <v>1</v>
      </c>
      <c r="U28" s="108">
        <f t="shared" si="10"/>
        <v>2</v>
      </c>
      <c r="V28" s="108">
        <f t="shared" si="1"/>
        <v>3</v>
      </c>
      <c r="W28" s="108">
        <f t="shared" si="2"/>
        <v>3</v>
      </c>
      <c r="X28" s="107">
        <f t="shared" si="3"/>
        <v>1</v>
      </c>
      <c r="Y28" s="128"/>
      <c r="Z28" s="106">
        <f t="shared" si="11"/>
        <v>0</v>
      </c>
      <c r="AA28" s="108">
        <f t="shared" si="4"/>
        <v>-2</v>
      </c>
      <c r="AB28" s="108">
        <f t="shared" si="5"/>
        <v>0</v>
      </c>
      <c r="AC28" s="108">
        <f t="shared" si="6"/>
        <v>1</v>
      </c>
      <c r="AD28" s="107">
        <f t="shared" si="7"/>
        <v>3</v>
      </c>
      <c r="AE28" s="378" t="e">
        <f>(F28=#REF!)+(Jogos!J28=#REF!)+AE27</f>
        <v>#REF!</v>
      </c>
    </row>
    <row r="29" spans="1:31" s="378" customFormat="1" ht="16.149999999999999" customHeight="1" thickBot="1" x14ac:dyDescent="0.25">
      <c r="A29" s="1"/>
      <c r="B29" s="313"/>
      <c r="C29" s="449"/>
      <c r="D29" s="318"/>
      <c r="E29" s="319"/>
      <c r="F29" s="315"/>
      <c r="G29" s="323"/>
      <c r="H29" s="476"/>
      <c r="I29" s="323"/>
      <c r="J29" s="324"/>
      <c r="K29" s="325"/>
      <c r="L29" s="448"/>
      <c r="M29" s="540"/>
      <c r="N29" s="541"/>
      <c r="O29" s="542"/>
      <c r="P29" s="105"/>
      <c r="Q29" s="116">
        <f t="shared" si="8"/>
        <v>0</v>
      </c>
      <c r="R29" s="117">
        <f t="shared" si="0"/>
        <v>0</v>
      </c>
      <c r="S29" s="128"/>
      <c r="T29" s="116">
        <f t="shared" si="9"/>
        <v>0</v>
      </c>
      <c r="U29" s="118">
        <f t="shared" si="10"/>
        <v>0</v>
      </c>
      <c r="V29" s="118">
        <f t="shared" si="1"/>
        <v>0</v>
      </c>
      <c r="W29" s="118">
        <f t="shared" si="2"/>
        <v>0</v>
      </c>
      <c r="X29" s="117">
        <f t="shared" si="3"/>
        <v>0</v>
      </c>
      <c r="Y29" s="128"/>
      <c r="Z29" s="116">
        <f t="shared" si="11"/>
        <v>0</v>
      </c>
      <c r="AA29" s="118">
        <f t="shared" si="4"/>
        <v>0</v>
      </c>
      <c r="AB29" s="118">
        <f t="shared" si="5"/>
        <v>0</v>
      </c>
      <c r="AC29" s="118">
        <f t="shared" si="6"/>
        <v>0</v>
      </c>
      <c r="AD29" s="117">
        <f t="shared" si="7"/>
        <v>0</v>
      </c>
      <c r="AE29" s="378" t="e">
        <f>(F29=#REF!)+(Jogos!J29=#REF!)+AE28</f>
        <v>#REF!</v>
      </c>
    </row>
    <row r="30" spans="1:31" s="380" customFormat="1" ht="16.149999999999999" customHeight="1" x14ac:dyDescent="0.2">
      <c r="A30" s="1"/>
      <c r="B30" s="249">
        <v>60</v>
      </c>
      <c r="C30" s="241" t="s">
        <v>39</v>
      </c>
      <c r="D30" s="310">
        <v>44490</v>
      </c>
      <c r="E30" s="311">
        <v>0.875</v>
      </c>
      <c r="F30" s="235" t="str">
        <f>Pontuação!B8</f>
        <v>SEDE</v>
      </c>
      <c r="G30" s="447"/>
      <c r="H30" s="479" t="s">
        <v>0</v>
      </c>
      <c r="I30" s="447"/>
      <c r="J30" s="258" t="str">
        <f>Pontuação!B11</f>
        <v>MACAU</v>
      </c>
      <c r="K30" s="256" t="s">
        <v>63</v>
      </c>
      <c r="L30" s="424" t="s">
        <v>64</v>
      </c>
      <c r="M30" s="543" t="s">
        <v>82</v>
      </c>
      <c r="N30" s="544"/>
      <c r="O30" s="545"/>
      <c r="P30" s="164"/>
      <c r="Q30" s="165">
        <f t="shared" si="8"/>
        <v>0</v>
      </c>
      <c r="R30" s="157">
        <f t="shared" si="0"/>
        <v>0</v>
      </c>
      <c r="S30" s="379"/>
      <c r="T30" s="165">
        <f t="shared" si="9"/>
        <v>0</v>
      </c>
      <c r="U30" s="156">
        <f t="shared" si="10"/>
        <v>0</v>
      </c>
      <c r="V30" s="156">
        <f t="shared" si="1"/>
        <v>0</v>
      </c>
      <c r="W30" s="156">
        <f t="shared" si="2"/>
        <v>0</v>
      </c>
      <c r="X30" s="157">
        <f t="shared" si="3"/>
        <v>0</v>
      </c>
      <c r="Y30" s="379"/>
      <c r="Z30" s="165">
        <f t="shared" si="11"/>
        <v>0</v>
      </c>
      <c r="AA30" s="156">
        <f t="shared" si="4"/>
        <v>0</v>
      </c>
      <c r="AB30" s="156">
        <f t="shared" si="5"/>
        <v>0</v>
      </c>
      <c r="AC30" s="156">
        <f t="shared" si="6"/>
        <v>0</v>
      </c>
      <c r="AD30" s="157">
        <f t="shared" si="7"/>
        <v>0</v>
      </c>
      <c r="AE30" s="380" t="e">
        <f>(F30=#REF!)+(Jogos!J30=#REF!)+AE29</f>
        <v>#REF!</v>
      </c>
    </row>
    <row r="31" spans="1:31" s="380" customFormat="1" ht="16.149999999999999" customHeight="1" x14ac:dyDescent="0.2">
      <c r="A31" s="1"/>
      <c r="B31" s="251">
        <v>61</v>
      </c>
      <c r="C31" s="244" t="s">
        <v>111</v>
      </c>
      <c r="D31" s="305">
        <v>44491</v>
      </c>
      <c r="E31" s="306">
        <v>0.85416666666666663</v>
      </c>
      <c r="F31" s="232" t="str">
        <f>Pontuação!B7</f>
        <v>JUVENTUS</v>
      </c>
      <c r="G31" s="242"/>
      <c r="H31" s="475" t="s">
        <v>0</v>
      </c>
      <c r="I31" s="242"/>
      <c r="J31" s="163" t="str">
        <f>Pontuação!B6</f>
        <v>ASPEVE</v>
      </c>
      <c r="K31" s="61" t="s">
        <v>63</v>
      </c>
      <c r="L31" s="63" t="s">
        <v>64</v>
      </c>
      <c r="M31" s="546"/>
      <c r="N31" s="547"/>
      <c r="O31" s="548"/>
      <c r="P31" s="164"/>
      <c r="Q31" s="166">
        <f t="shared" si="8"/>
        <v>0</v>
      </c>
      <c r="R31" s="167">
        <f t="shared" si="0"/>
        <v>0</v>
      </c>
      <c r="S31" s="379"/>
      <c r="T31" s="166">
        <f t="shared" si="9"/>
        <v>0</v>
      </c>
      <c r="U31" s="168">
        <f t="shared" si="10"/>
        <v>0</v>
      </c>
      <c r="V31" s="168">
        <f t="shared" si="1"/>
        <v>0</v>
      </c>
      <c r="W31" s="168">
        <f t="shared" si="2"/>
        <v>0</v>
      </c>
      <c r="X31" s="167">
        <f t="shared" si="3"/>
        <v>0</v>
      </c>
      <c r="Y31" s="379"/>
      <c r="Z31" s="166">
        <f t="shared" si="11"/>
        <v>0</v>
      </c>
      <c r="AA31" s="168">
        <f t="shared" si="4"/>
        <v>0</v>
      </c>
      <c r="AB31" s="168">
        <f t="shared" si="5"/>
        <v>0</v>
      </c>
      <c r="AC31" s="168">
        <f t="shared" si="6"/>
        <v>0</v>
      </c>
      <c r="AD31" s="167">
        <f t="shared" si="7"/>
        <v>0</v>
      </c>
      <c r="AE31" s="380" t="e">
        <f>(F31=#REF!)+(Jogos!J31=#REF!)+AE30</f>
        <v>#REF!</v>
      </c>
    </row>
    <row r="32" spans="1:31" s="380" customFormat="1" ht="16.149999999999999" customHeight="1" x14ac:dyDescent="0.2">
      <c r="A32" s="1"/>
      <c r="B32" s="594">
        <v>62</v>
      </c>
      <c r="C32" s="431" t="s">
        <v>122</v>
      </c>
      <c r="D32" s="595" t="s">
        <v>122</v>
      </c>
      <c r="E32" s="596" t="s">
        <v>122</v>
      </c>
      <c r="F32" s="597" t="str">
        <f>Pontuação!B10</f>
        <v>XAREU</v>
      </c>
      <c r="G32" s="598">
        <v>1</v>
      </c>
      <c r="H32" s="599" t="s">
        <v>0</v>
      </c>
      <c r="I32" s="598">
        <v>0</v>
      </c>
      <c r="J32" s="490" t="str">
        <f>Pontuação!B4</f>
        <v>JUVENTUDE</v>
      </c>
      <c r="K32" s="491" t="s">
        <v>63</v>
      </c>
      <c r="L32" s="492" t="s">
        <v>64</v>
      </c>
      <c r="M32" s="546"/>
      <c r="N32" s="547"/>
      <c r="O32" s="548"/>
      <c r="P32" s="164"/>
      <c r="Q32" s="165">
        <f t="shared" si="8"/>
        <v>1</v>
      </c>
      <c r="R32" s="157">
        <f t="shared" si="0"/>
        <v>0</v>
      </c>
      <c r="S32" s="379"/>
      <c r="T32" s="165">
        <f t="shared" si="9"/>
        <v>1</v>
      </c>
      <c r="U32" s="156">
        <f t="shared" si="10"/>
        <v>1</v>
      </c>
      <c r="V32" s="156">
        <f t="shared" si="1"/>
        <v>3</v>
      </c>
      <c r="W32" s="156">
        <f t="shared" si="2"/>
        <v>1</v>
      </c>
      <c r="X32" s="157">
        <f t="shared" si="3"/>
        <v>0</v>
      </c>
      <c r="Y32" s="379"/>
      <c r="Z32" s="165">
        <f t="shared" si="11"/>
        <v>0</v>
      </c>
      <c r="AA32" s="156">
        <f t="shared" si="4"/>
        <v>-1</v>
      </c>
      <c r="AB32" s="156">
        <f t="shared" si="5"/>
        <v>0</v>
      </c>
      <c r="AC32" s="156">
        <f t="shared" si="6"/>
        <v>0</v>
      </c>
      <c r="AD32" s="157">
        <f t="shared" si="7"/>
        <v>1</v>
      </c>
      <c r="AE32" s="380" t="e">
        <f>(F32=#REF!)+(Jogos!J32=#REF!)+AE31</f>
        <v>#REF!</v>
      </c>
    </row>
    <row r="33" spans="1:31" s="380" customFormat="1" ht="16.149999999999999" customHeight="1" x14ac:dyDescent="0.2">
      <c r="A33" s="1"/>
      <c r="B33" s="119">
        <v>63</v>
      </c>
      <c r="C33" s="244" t="s">
        <v>38</v>
      </c>
      <c r="D33" s="440">
        <v>44498</v>
      </c>
      <c r="E33" s="306">
        <v>0.8125</v>
      </c>
      <c r="F33" s="232" t="str">
        <f>Pontuação!B10</f>
        <v>XAREU</v>
      </c>
      <c r="G33" s="242"/>
      <c r="H33" s="475" t="s">
        <v>0</v>
      </c>
      <c r="I33" s="242"/>
      <c r="J33" s="163" t="str">
        <f>Pontuação!B3</f>
        <v>PSG</v>
      </c>
      <c r="K33" s="61" t="s">
        <v>63</v>
      </c>
      <c r="L33" s="63" t="s">
        <v>64</v>
      </c>
      <c r="M33" s="546"/>
      <c r="N33" s="547"/>
      <c r="O33" s="548"/>
      <c r="P33" s="164"/>
      <c r="Q33" s="166">
        <f t="shared" ref="Q33:Q58" si="12">N(AND(NOT(ISBLANK(G33)),NOT(ISBLANK(I33))))</f>
        <v>0</v>
      </c>
      <c r="R33" s="167">
        <f t="shared" si="0"/>
        <v>0</v>
      </c>
      <c r="S33" s="379"/>
      <c r="T33" s="166">
        <f t="shared" ref="T33:T58" si="13">N(G33&gt;I33)</f>
        <v>0</v>
      </c>
      <c r="U33" s="168">
        <f t="shared" ref="U33:U58" si="14">W33-X33</f>
        <v>0</v>
      </c>
      <c r="V33" s="168">
        <f t="shared" si="1"/>
        <v>0</v>
      </c>
      <c r="W33" s="168">
        <f t="shared" si="2"/>
        <v>0</v>
      </c>
      <c r="X33" s="167">
        <f t="shared" si="3"/>
        <v>0</v>
      </c>
      <c r="Y33" s="379"/>
      <c r="Z33" s="166">
        <f t="shared" si="11"/>
        <v>0</v>
      </c>
      <c r="AA33" s="168">
        <f t="shared" si="4"/>
        <v>0</v>
      </c>
      <c r="AB33" s="168">
        <f t="shared" si="5"/>
        <v>0</v>
      </c>
      <c r="AC33" s="168">
        <f t="shared" si="6"/>
        <v>0</v>
      </c>
      <c r="AD33" s="167">
        <f t="shared" si="7"/>
        <v>0</v>
      </c>
      <c r="AE33" s="380" t="e">
        <f>(F33=#REF!)+(Jogos!J33=#REF!)+AE32</f>
        <v>#REF!</v>
      </c>
    </row>
    <row r="34" spans="1:31" s="380" customFormat="1" ht="16.149999999999999" customHeight="1" thickBot="1" x14ac:dyDescent="0.25">
      <c r="A34" s="1"/>
      <c r="B34" s="322"/>
      <c r="C34" s="314"/>
      <c r="D34" s="318"/>
      <c r="E34" s="319"/>
      <c r="F34" s="320"/>
      <c r="G34" s="323"/>
      <c r="H34" s="476"/>
      <c r="I34" s="323"/>
      <c r="J34" s="324"/>
      <c r="K34" s="325"/>
      <c r="L34" s="448"/>
      <c r="M34" s="549"/>
      <c r="N34" s="550"/>
      <c r="O34" s="551"/>
      <c r="P34" s="164"/>
      <c r="Q34" s="165">
        <f t="shared" si="12"/>
        <v>0</v>
      </c>
      <c r="R34" s="157">
        <f t="shared" si="0"/>
        <v>0</v>
      </c>
      <c r="S34" s="379"/>
      <c r="T34" s="165">
        <f t="shared" si="13"/>
        <v>0</v>
      </c>
      <c r="U34" s="156">
        <f t="shared" si="14"/>
        <v>0</v>
      </c>
      <c r="V34" s="156">
        <f t="shared" si="1"/>
        <v>0</v>
      </c>
      <c r="W34" s="156">
        <f t="shared" si="2"/>
        <v>0</v>
      </c>
      <c r="X34" s="157">
        <f t="shared" si="3"/>
        <v>0</v>
      </c>
      <c r="Y34" s="379"/>
      <c r="Z34" s="165">
        <f t="shared" si="11"/>
        <v>0</v>
      </c>
      <c r="AA34" s="156">
        <f t="shared" si="4"/>
        <v>0</v>
      </c>
      <c r="AB34" s="156">
        <f t="shared" si="5"/>
        <v>0</v>
      </c>
      <c r="AC34" s="156">
        <f t="shared" si="6"/>
        <v>0</v>
      </c>
      <c r="AD34" s="157">
        <f t="shared" si="7"/>
        <v>0</v>
      </c>
      <c r="AE34" s="380" t="e">
        <f>(F34=#REF!)+(Jogos!J34=#REF!)+AE33</f>
        <v>#REF!</v>
      </c>
    </row>
    <row r="35" spans="1:31" s="378" customFormat="1" ht="16.149999999999999" customHeight="1" x14ac:dyDescent="0.2">
      <c r="A35" s="1"/>
      <c r="B35" s="586">
        <v>64</v>
      </c>
      <c r="C35" s="587" t="s">
        <v>122</v>
      </c>
      <c r="D35" s="588" t="s">
        <v>122</v>
      </c>
      <c r="E35" s="486" t="s">
        <v>122</v>
      </c>
      <c r="F35" s="589" t="str">
        <f>Pontuação!B4</f>
        <v>JUVENTUDE</v>
      </c>
      <c r="G35" s="590">
        <v>0</v>
      </c>
      <c r="H35" s="591" t="s">
        <v>0</v>
      </c>
      <c r="I35" s="590">
        <v>1</v>
      </c>
      <c r="J35" s="592" t="str">
        <f>Pontuação!B5</f>
        <v>VITORIA</v>
      </c>
      <c r="K35" s="491" t="s">
        <v>63</v>
      </c>
      <c r="L35" s="593" t="s">
        <v>64</v>
      </c>
      <c r="M35" s="534" t="s">
        <v>83</v>
      </c>
      <c r="N35" s="535"/>
      <c r="O35" s="536"/>
      <c r="P35" s="105"/>
      <c r="Q35" s="116">
        <f t="shared" si="12"/>
        <v>1</v>
      </c>
      <c r="R35" s="117">
        <f t="shared" si="0"/>
        <v>0</v>
      </c>
      <c r="S35" s="128"/>
      <c r="T35" s="116">
        <f t="shared" si="13"/>
        <v>0</v>
      </c>
      <c r="U35" s="118">
        <f t="shared" si="14"/>
        <v>-1</v>
      </c>
      <c r="V35" s="118">
        <f t="shared" si="1"/>
        <v>0</v>
      </c>
      <c r="W35" s="118">
        <f t="shared" si="2"/>
        <v>0</v>
      </c>
      <c r="X35" s="117">
        <f t="shared" si="3"/>
        <v>1</v>
      </c>
      <c r="Y35" s="128"/>
      <c r="Z35" s="116">
        <f t="shared" si="11"/>
        <v>1</v>
      </c>
      <c r="AA35" s="118">
        <f t="shared" si="4"/>
        <v>1</v>
      </c>
      <c r="AB35" s="118">
        <f t="shared" si="5"/>
        <v>3</v>
      </c>
      <c r="AC35" s="118">
        <f t="shared" si="6"/>
        <v>1</v>
      </c>
      <c r="AD35" s="117">
        <f t="shared" si="7"/>
        <v>0</v>
      </c>
      <c r="AE35" s="378" t="e">
        <f>(F35=#REF!)+(Jogos!J35=#REF!)+AE34</f>
        <v>#REF!</v>
      </c>
    </row>
    <row r="36" spans="1:31" s="378" customFormat="1" ht="16.149999999999999" customHeight="1" x14ac:dyDescent="0.2">
      <c r="A36" s="1"/>
      <c r="B36" s="254">
        <v>65</v>
      </c>
      <c r="C36" s="240" t="s">
        <v>111</v>
      </c>
      <c r="D36" s="463">
        <v>44506</v>
      </c>
      <c r="E36" s="446">
        <v>0.65625</v>
      </c>
      <c r="F36" s="229" t="str">
        <f>Pontuação!B7</f>
        <v>JUVENTUS</v>
      </c>
      <c r="G36" s="239"/>
      <c r="H36" s="471" t="s">
        <v>0</v>
      </c>
      <c r="I36" s="239"/>
      <c r="J36" s="138" t="str">
        <f>Pontuação!B11</f>
        <v>MACAU</v>
      </c>
      <c r="K36" s="139" t="s">
        <v>63</v>
      </c>
      <c r="L36" s="140" t="s">
        <v>64</v>
      </c>
      <c r="M36" s="537"/>
      <c r="N36" s="538"/>
      <c r="O36" s="539"/>
      <c r="P36" s="105"/>
      <c r="Q36" s="106">
        <f t="shared" si="12"/>
        <v>0</v>
      </c>
      <c r="R36" s="107">
        <f t="shared" si="0"/>
        <v>0</v>
      </c>
      <c r="S36" s="128"/>
      <c r="T36" s="106">
        <f t="shared" si="13"/>
        <v>0</v>
      </c>
      <c r="U36" s="108">
        <f t="shared" si="14"/>
        <v>0</v>
      </c>
      <c r="V36" s="108">
        <f t="shared" si="1"/>
        <v>0</v>
      </c>
      <c r="W36" s="108">
        <f t="shared" si="2"/>
        <v>0</v>
      </c>
      <c r="X36" s="107">
        <f t="shared" si="3"/>
        <v>0</v>
      </c>
      <c r="Y36" s="128"/>
      <c r="Z36" s="106">
        <f t="shared" si="11"/>
        <v>0</v>
      </c>
      <c r="AA36" s="108">
        <f t="shared" si="4"/>
        <v>0</v>
      </c>
      <c r="AB36" s="108">
        <f t="shared" si="5"/>
        <v>0</v>
      </c>
      <c r="AC36" s="108">
        <f t="shared" si="6"/>
        <v>0</v>
      </c>
      <c r="AD36" s="107">
        <f t="shared" si="7"/>
        <v>0</v>
      </c>
      <c r="AE36" s="378" t="e">
        <f>(F36=#REF!)+(Jogos!J36=#REF!)+AE35</f>
        <v>#REF!</v>
      </c>
    </row>
    <row r="37" spans="1:31" s="378" customFormat="1" ht="16.149999999999999" customHeight="1" x14ac:dyDescent="0.2">
      <c r="A37" s="1"/>
      <c r="B37" s="254">
        <v>66</v>
      </c>
      <c r="C37" s="240" t="s">
        <v>111</v>
      </c>
      <c r="D37" s="463">
        <v>44513</v>
      </c>
      <c r="E37" s="309">
        <v>0.65625</v>
      </c>
      <c r="F37" s="234" t="str">
        <f>Pontuação!B10</f>
        <v>XAREU</v>
      </c>
      <c r="G37" s="243"/>
      <c r="H37" s="478" t="s">
        <v>0</v>
      </c>
      <c r="I37" s="243"/>
      <c r="J37" s="138" t="str">
        <f>Pontuação!B6</f>
        <v>ASPEVE</v>
      </c>
      <c r="K37" s="139" t="s">
        <v>63</v>
      </c>
      <c r="L37" s="140" t="s">
        <v>64</v>
      </c>
      <c r="M37" s="537"/>
      <c r="N37" s="538"/>
      <c r="O37" s="539"/>
      <c r="P37" s="105"/>
      <c r="Q37" s="116">
        <f t="shared" si="12"/>
        <v>0</v>
      </c>
      <c r="R37" s="117">
        <f t="shared" si="0"/>
        <v>0</v>
      </c>
      <c r="S37" s="128"/>
      <c r="T37" s="116">
        <f t="shared" si="13"/>
        <v>0</v>
      </c>
      <c r="U37" s="118">
        <f t="shared" si="14"/>
        <v>0</v>
      </c>
      <c r="V37" s="118">
        <f t="shared" si="1"/>
        <v>0</v>
      </c>
      <c r="W37" s="118">
        <f t="shared" si="2"/>
        <v>0</v>
      </c>
      <c r="X37" s="117">
        <f t="shared" si="3"/>
        <v>0</v>
      </c>
      <c r="Y37" s="128"/>
      <c r="Z37" s="116">
        <f t="shared" si="11"/>
        <v>0</v>
      </c>
      <c r="AA37" s="118">
        <f t="shared" si="4"/>
        <v>0</v>
      </c>
      <c r="AB37" s="118">
        <f t="shared" si="5"/>
        <v>0</v>
      </c>
      <c r="AC37" s="118">
        <f t="shared" si="6"/>
        <v>0</v>
      </c>
      <c r="AD37" s="117">
        <f t="shared" si="7"/>
        <v>0</v>
      </c>
      <c r="AE37" s="378" t="e">
        <f>(F37=#REF!)+(Jogos!J37=#REF!)+AE36</f>
        <v>#REF!</v>
      </c>
    </row>
    <row r="38" spans="1:31" s="378" customFormat="1" ht="16.149999999999999" customHeight="1" x14ac:dyDescent="0.2">
      <c r="A38" s="1"/>
      <c r="B38" s="254">
        <v>67</v>
      </c>
      <c r="C38" s="240" t="s">
        <v>111</v>
      </c>
      <c r="D38" s="445">
        <v>44521</v>
      </c>
      <c r="E38" s="309">
        <v>0.65625</v>
      </c>
      <c r="F38" s="234" t="str">
        <f>Pontuação!B5</f>
        <v>VITORIA</v>
      </c>
      <c r="G38" s="243"/>
      <c r="H38" s="478" t="s">
        <v>0</v>
      </c>
      <c r="I38" s="243"/>
      <c r="J38" s="138" t="str">
        <f>Pontuação!B8</f>
        <v>SEDE</v>
      </c>
      <c r="K38" s="139" t="s">
        <v>63</v>
      </c>
      <c r="L38" s="140" t="s">
        <v>64</v>
      </c>
      <c r="M38" s="537"/>
      <c r="N38" s="538"/>
      <c r="O38" s="539"/>
      <c r="P38" s="105"/>
      <c r="Q38" s="106">
        <f t="shared" si="12"/>
        <v>0</v>
      </c>
      <c r="R38" s="107">
        <f t="shared" si="0"/>
        <v>0</v>
      </c>
      <c r="S38" s="128"/>
      <c r="T38" s="106">
        <f t="shared" si="13"/>
        <v>0</v>
      </c>
      <c r="U38" s="108">
        <f t="shared" si="14"/>
        <v>0</v>
      </c>
      <c r="V38" s="108">
        <f t="shared" si="1"/>
        <v>0</v>
      </c>
      <c r="W38" s="108">
        <f t="shared" si="2"/>
        <v>0</v>
      </c>
      <c r="X38" s="107">
        <f t="shared" si="3"/>
        <v>0</v>
      </c>
      <c r="Y38" s="128"/>
      <c r="Z38" s="106">
        <f t="shared" si="11"/>
        <v>0</v>
      </c>
      <c r="AA38" s="108">
        <f t="shared" si="4"/>
        <v>0</v>
      </c>
      <c r="AB38" s="108">
        <f t="shared" si="5"/>
        <v>0</v>
      </c>
      <c r="AC38" s="108">
        <f t="shared" si="6"/>
        <v>0</v>
      </c>
      <c r="AD38" s="107">
        <f t="shared" si="7"/>
        <v>0</v>
      </c>
      <c r="AE38" s="378" t="e">
        <f>(F38=#REF!)+(Jogos!J38=#REF!)+AE37</f>
        <v>#REF!</v>
      </c>
    </row>
    <row r="39" spans="1:31" s="378" customFormat="1" ht="16.149999999999999" customHeight="1" thickBot="1" x14ac:dyDescent="0.25">
      <c r="A39" s="1"/>
      <c r="B39" s="566" t="s">
        <v>112</v>
      </c>
      <c r="C39" s="567"/>
      <c r="D39" s="567"/>
      <c r="E39" s="567"/>
      <c r="F39" s="567"/>
      <c r="G39" s="567"/>
      <c r="H39" s="567"/>
      <c r="I39" s="567"/>
      <c r="J39" s="567"/>
      <c r="K39" s="567"/>
      <c r="L39" s="568"/>
      <c r="M39" s="540"/>
      <c r="N39" s="541"/>
      <c r="O39" s="542"/>
      <c r="P39" s="105"/>
      <c r="Q39" s="116">
        <f t="shared" si="12"/>
        <v>0</v>
      </c>
      <c r="R39" s="117">
        <f t="shared" si="0"/>
        <v>0</v>
      </c>
      <c r="S39" s="128"/>
      <c r="T39" s="116">
        <f t="shared" si="13"/>
        <v>0</v>
      </c>
      <c r="U39" s="118">
        <f t="shared" si="14"/>
        <v>0</v>
      </c>
      <c r="V39" s="118">
        <f t="shared" si="1"/>
        <v>0</v>
      </c>
      <c r="W39" s="118">
        <f t="shared" si="2"/>
        <v>0</v>
      </c>
      <c r="X39" s="117">
        <f t="shared" si="3"/>
        <v>0</v>
      </c>
      <c r="Y39" s="128"/>
      <c r="Z39" s="116">
        <f t="shared" si="11"/>
        <v>0</v>
      </c>
      <c r="AA39" s="118">
        <f t="shared" si="4"/>
        <v>0</v>
      </c>
      <c r="AB39" s="118">
        <f t="shared" si="5"/>
        <v>0</v>
      </c>
      <c r="AC39" s="118">
        <f t="shared" si="6"/>
        <v>0</v>
      </c>
      <c r="AD39" s="117">
        <f t="shared" si="7"/>
        <v>0</v>
      </c>
      <c r="AE39" s="378" t="e">
        <f>(F39=#REF!)+(Jogos!J39=#REF!)+AE38</f>
        <v>#REF!</v>
      </c>
    </row>
    <row r="40" spans="1:31" s="378" customFormat="1" ht="36.75" customHeight="1" x14ac:dyDescent="0.2">
      <c r="A40" s="1"/>
      <c r="B40" s="420">
        <v>68</v>
      </c>
      <c r="C40" s="442" t="s">
        <v>38</v>
      </c>
      <c r="D40" s="310">
        <v>44534</v>
      </c>
      <c r="E40" s="421">
        <v>0.65625</v>
      </c>
      <c r="F40" s="422" t="s">
        <v>104</v>
      </c>
      <c r="G40" s="423"/>
      <c r="H40" s="481" t="s">
        <v>59</v>
      </c>
      <c r="I40" s="423"/>
      <c r="J40" s="422" t="s">
        <v>105</v>
      </c>
      <c r="K40" s="256" t="s">
        <v>63</v>
      </c>
      <c r="L40" s="424" t="s">
        <v>64</v>
      </c>
      <c r="M40" s="559" t="s">
        <v>119</v>
      </c>
      <c r="N40" s="559"/>
      <c r="O40" s="560"/>
      <c r="P40" s="105"/>
      <c r="Q40" s="106">
        <f t="shared" si="12"/>
        <v>0</v>
      </c>
      <c r="R40" s="107">
        <f t="shared" si="0"/>
        <v>0</v>
      </c>
      <c r="S40" s="128"/>
      <c r="T40" s="106">
        <f t="shared" si="13"/>
        <v>0</v>
      </c>
      <c r="U40" s="108">
        <f t="shared" si="14"/>
        <v>0</v>
      </c>
      <c r="V40" s="108">
        <f t="shared" si="1"/>
        <v>0</v>
      </c>
      <c r="W40" s="108">
        <f t="shared" si="2"/>
        <v>0</v>
      </c>
      <c r="X40" s="107">
        <f t="shared" si="3"/>
        <v>0</v>
      </c>
      <c r="Y40" s="128"/>
      <c r="Z40" s="106">
        <f t="shared" si="11"/>
        <v>0</v>
      </c>
      <c r="AA40" s="108">
        <f t="shared" si="4"/>
        <v>0</v>
      </c>
      <c r="AB40" s="108">
        <f t="shared" si="5"/>
        <v>0</v>
      </c>
      <c r="AC40" s="108">
        <f t="shared" si="6"/>
        <v>0</v>
      </c>
      <c r="AD40" s="107">
        <f t="shared" si="7"/>
        <v>0</v>
      </c>
      <c r="AE40" s="378" t="e">
        <f>(F40=#REF!)+(Jogos!J40=#REF!)+#REF!</f>
        <v>#REF!</v>
      </c>
    </row>
    <row r="41" spans="1:31" s="378" customFormat="1" ht="36.75" customHeight="1" thickBot="1" x14ac:dyDescent="0.25">
      <c r="A41" s="1"/>
      <c r="B41" s="425">
        <v>69</v>
      </c>
      <c r="C41" s="443" t="s">
        <v>39</v>
      </c>
      <c r="D41" s="429">
        <v>44534</v>
      </c>
      <c r="E41" s="430">
        <v>0.70833333333333337</v>
      </c>
      <c r="F41" s="441" t="s">
        <v>106</v>
      </c>
      <c r="G41" s="426"/>
      <c r="H41" s="482" t="s">
        <v>59</v>
      </c>
      <c r="I41" s="426"/>
      <c r="J41" s="441" t="s">
        <v>107</v>
      </c>
      <c r="K41" s="427" t="s">
        <v>63</v>
      </c>
      <c r="L41" s="428" t="s">
        <v>64</v>
      </c>
      <c r="M41" s="561"/>
      <c r="N41" s="561"/>
      <c r="O41" s="562"/>
      <c r="P41" s="105"/>
      <c r="Q41" s="116">
        <f t="shared" si="12"/>
        <v>0</v>
      </c>
      <c r="R41" s="117">
        <f t="shared" si="0"/>
        <v>0</v>
      </c>
      <c r="S41" s="128"/>
      <c r="T41" s="116">
        <f t="shared" si="13"/>
        <v>0</v>
      </c>
      <c r="U41" s="118">
        <f t="shared" si="14"/>
        <v>0</v>
      </c>
      <c r="V41" s="118">
        <f t="shared" si="1"/>
        <v>0</v>
      </c>
      <c r="W41" s="118">
        <f t="shared" si="2"/>
        <v>0</v>
      </c>
      <c r="X41" s="117">
        <f t="shared" si="3"/>
        <v>0</v>
      </c>
      <c r="Y41" s="128"/>
      <c r="Z41" s="116">
        <f t="shared" si="11"/>
        <v>0</v>
      </c>
      <c r="AA41" s="118">
        <f t="shared" si="4"/>
        <v>0</v>
      </c>
      <c r="AB41" s="118">
        <f t="shared" si="5"/>
        <v>0</v>
      </c>
      <c r="AC41" s="118">
        <f t="shared" si="6"/>
        <v>0</v>
      </c>
      <c r="AD41" s="117">
        <f t="shared" si="7"/>
        <v>0</v>
      </c>
      <c r="AE41" s="378" t="e">
        <f>(F41=#REF!)+(Jogos!J41=#REF!)+AE40</f>
        <v>#REF!</v>
      </c>
    </row>
    <row r="42" spans="1:31" s="378" customFormat="1" ht="18.75" thickBot="1" x14ac:dyDescent="0.25">
      <c r="A42" s="282"/>
      <c r="B42" s="552" t="s">
        <v>113</v>
      </c>
      <c r="C42" s="553"/>
      <c r="D42" s="553"/>
      <c r="E42" s="553"/>
      <c r="F42" s="553"/>
      <c r="G42" s="553"/>
      <c r="H42" s="553"/>
      <c r="I42" s="553"/>
      <c r="J42" s="553"/>
      <c r="K42" s="553"/>
      <c r="L42" s="553"/>
      <c r="M42" s="554"/>
      <c r="N42" s="554"/>
      <c r="O42" s="554"/>
      <c r="P42" s="554"/>
      <c r="Q42" s="554"/>
      <c r="R42" s="554"/>
      <c r="S42" s="554"/>
      <c r="T42" s="554"/>
      <c r="U42" s="555"/>
      <c r="V42" s="108"/>
      <c r="W42" s="108"/>
      <c r="X42" s="107"/>
      <c r="Y42" s="128"/>
      <c r="Z42" s="106"/>
      <c r="AA42" s="108"/>
      <c r="AB42" s="108"/>
      <c r="AC42" s="108"/>
      <c r="AD42" s="107"/>
    </row>
    <row r="43" spans="1:31" s="378" customFormat="1" ht="27.75" customHeight="1" thickBot="1" x14ac:dyDescent="0.25">
      <c r="A43" s="312"/>
      <c r="B43" s="269">
        <v>70</v>
      </c>
      <c r="C43" s="465" t="s">
        <v>111</v>
      </c>
      <c r="D43" s="466">
        <v>44541</v>
      </c>
      <c r="E43" s="467">
        <v>0.70833333333333337</v>
      </c>
      <c r="F43" s="468" t="s">
        <v>108</v>
      </c>
      <c r="G43" s="469"/>
      <c r="H43" s="469" t="s">
        <v>59</v>
      </c>
      <c r="I43" s="469"/>
      <c r="J43" s="468" t="s">
        <v>109</v>
      </c>
      <c r="K43" s="271" t="s">
        <v>63</v>
      </c>
      <c r="L43" s="272" t="s">
        <v>64</v>
      </c>
      <c r="M43" s="569" t="s">
        <v>118</v>
      </c>
      <c r="N43" s="532"/>
      <c r="O43" s="533"/>
      <c r="P43" s="365"/>
      <c r="Q43" s="365"/>
      <c r="R43" s="365"/>
      <c r="S43" s="365"/>
      <c r="T43" s="365"/>
      <c r="U43" s="366"/>
      <c r="V43" s="108"/>
      <c r="W43" s="108"/>
      <c r="X43" s="107"/>
      <c r="Y43" s="128"/>
      <c r="Z43" s="106"/>
      <c r="AA43" s="108"/>
      <c r="AB43" s="108"/>
      <c r="AC43" s="108"/>
      <c r="AD43" s="107"/>
    </row>
    <row r="44" spans="1:31" s="378" customFormat="1" ht="21.75" customHeight="1" thickBot="1" x14ac:dyDescent="0.25">
      <c r="A44" s="312"/>
      <c r="B44" s="570" t="s">
        <v>114</v>
      </c>
      <c r="C44" s="571"/>
      <c r="D44" s="571"/>
      <c r="E44" s="571"/>
      <c r="F44" s="571"/>
      <c r="G44" s="571"/>
      <c r="H44" s="571"/>
      <c r="I44" s="571"/>
      <c r="J44" s="571"/>
      <c r="K44" s="571"/>
      <c r="L44" s="571"/>
      <c r="M44" s="571"/>
      <c r="N44" s="571"/>
      <c r="O44" s="572"/>
      <c r="P44" s="365"/>
      <c r="Q44" s="365"/>
      <c r="R44" s="365"/>
      <c r="S44" s="365"/>
      <c r="T44" s="365"/>
      <c r="U44" s="366"/>
      <c r="V44" s="108"/>
      <c r="W44" s="108"/>
      <c r="X44" s="107"/>
      <c r="Y44" s="128"/>
      <c r="Z44" s="106"/>
      <c r="AA44" s="108"/>
      <c r="AB44" s="108"/>
      <c r="AC44" s="108"/>
      <c r="AD44" s="107"/>
    </row>
    <row r="45" spans="1:31" s="378" customFormat="1" ht="31.5" customHeight="1" thickBot="1" x14ac:dyDescent="0.25">
      <c r="A45" s="1"/>
      <c r="B45" s="432">
        <v>71</v>
      </c>
      <c r="C45" s="433" t="s">
        <v>111</v>
      </c>
      <c r="D45" s="434">
        <v>44548</v>
      </c>
      <c r="E45" s="435">
        <v>0.70833333333333337</v>
      </c>
      <c r="F45" s="436" t="s">
        <v>115</v>
      </c>
      <c r="G45" s="437"/>
      <c r="H45" s="483" t="s">
        <v>59</v>
      </c>
      <c r="I45" s="437"/>
      <c r="J45" s="436" t="s">
        <v>116</v>
      </c>
      <c r="K45" s="438" t="s">
        <v>63</v>
      </c>
      <c r="L45" s="439" t="s">
        <v>64</v>
      </c>
      <c r="M45" s="563" t="s">
        <v>117</v>
      </c>
      <c r="N45" s="564"/>
      <c r="O45" s="565"/>
      <c r="P45" s="105"/>
      <c r="Q45" s="106">
        <f t="shared" si="12"/>
        <v>0</v>
      </c>
      <c r="R45" s="107">
        <f t="shared" si="0"/>
        <v>0</v>
      </c>
      <c r="S45" s="128"/>
      <c r="T45" s="106">
        <f t="shared" si="13"/>
        <v>0</v>
      </c>
      <c r="U45" s="108">
        <f t="shared" si="14"/>
        <v>0</v>
      </c>
      <c r="V45" s="108">
        <f t="shared" si="1"/>
        <v>0</v>
      </c>
      <c r="W45" s="108">
        <f t="shared" si="2"/>
        <v>0</v>
      </c>
      <c r="X45" s="107">
        <f t="shared" si="3"/>
        <v>0</v>
      </c>
      <c r="Y45" s="128"/>
      <c r="Z45" s="106">
        <f t="shared" si="11"/>
        <v>0</v>
      </c>
      <c r="AA45" s="108">
        <f t="shared" si="4"/>
        <v>0</v>
      </c>
      <c r="AB45" s="108">
        <f t="shared" si="5"/>
        <v>0</v>
      </c>
      <c r="AC45" s="108">
        <f t="shared" si="6"/>
        <v>0</v>
      </c>
      <c r="AD45" s="107">
        <f t="shared" si="7"/>
        <v>0</v>
      </c>
      <c r="AE45" s="378" t="e">
        <f>(F45=#REF!)+(Jogos!J45=#REF!)+AE41</f>
        <v>#REF!</v>
      </c>
    </row>
    <row r="46" spans="1:31" s="378" customFormat="1" ht="15.75" hidden="1" thickBot="1" x14ac:dyDescent="0.25">
      <c r="A46" s="1"/>
      <c r="B46" s="197">
        <v>49</v>
      </c>
      <c r="C46" s="198" t="s">
        <v>38</v>
      </c>
      <c r="D46" s="199"/>
      <c r="E46" s="200">
        <v>0.8125</v>
      </c>
      <c r="F46" s="201"/>
      <c r="G46" s="202"/>
      <c r="H46" s="203" t="s">
        <v>0</v>
      </c>
      <c r="I46" s="204"/>
      <c r="J46" s="205"/>
      <c r="K46" s="206" t="s">
        <v>63</v>
      </c>
      <c r="L46" s="207" t="s">
        <v>64</v>
      </c>
      <c r="M46" s="206"/>
      <c r="N46" s="208"/>
      <c r="O46" s="209"/>
      <c r="P46" s="105"/>
      <c r="Q46" s="116">
        <f t="shared" si="12"/>
        <v>0</v>
      </c>
      <c r="R46" s="117">
        <f t="shared" si="0"/>
        <v>0</v>
      </c>
      <c r="S46" s="128"/>
      <c r="T46" s="116">
        <f t="shared" si="13"/>
        <v>0</v>
      </c>
      <c r="U46" s="118">
        <f t="shared" si="14"/>
        <v>0</v>
      </c>
      <c r="V46" s="118">
        <f t="shared" si="1"/>
        <v>0</v>
      </c>
      <c r="W46" s="118">
        <f t="shared" si="2"/>
        <v>0</v>
      </c>
      <c r="X46" s="117">
        <f t="shared" si="3"/>
        <v>0</v>
      </c>
      <c r="Y46" s="128"/>
      <c r="Z46" s="116">
        <f t="shared" si="11"/>
        <v>0</v>
      </c>
      <c r="AA46" s="118">
        <f t="shared" si="4"/>
        <v>0</v>
      </c>
      <c r="AB46" s="118">
        <f t="shared" si="5"/>
        <v>0</v>
      </c>
      <c r="AC46" s="118">
        <f t="shared" si="6"/>
        <v>0</v>
      </c>
      <c r="AD46" s="117">
        <f t="shared" si="7"/>
        <v>0</v>
      </c>
      <c r="AE46" s="378" t="e">
        <f>(F46=#REF!)+(Jogos!J46=#REF!)+AE45</f>
        <v>#REF!</v>
      </c>
    </row>
    <row r="47" spans="1:31" s="378" customFormat="1" ht="34.5" hidden="1" customHeight="1" x14ac:dyDescent="0.2">
      <c r="A47" s="1"/>
      <c r="B47" s="109">
        <v>50</v>
      </c>
      <c r="C47" s="110" t="s">
        <v>39</v>
      </c>
      <c r="D47" s="210"/>
      <c r="E47" s="77">
        <v>0.875</v>
      </c>
      <c r="F47" s="161"/>
      <c r="G47" s="169"/>
      <c r="H47" s="170" t="s">
        <v>0</v>
      </c>
      <c r="I47" s="171"/>
      <c r="J47" s="211"/>
      <c r="K47" s="72" t="s">
        <v>63</v>
      </c>
      <c r="L47" s="73" t="s">
        <v>64</v>
      </c>
      <c r="M47" s="139"/>
      <c r="N47" s="68"/>
      <c r="O47" s="66"/>
      <c r="P47" s="105"/>
      <c r="Q47" s="106">
        <f t="shared" si="12"/>
        <v>0</v>
      </c>
      <c r="R47" s="107">
        <f t="shared" si="0"/>
        <v>0</v>
      </c>
      <c r="S47" s="128"/>
      <c r="T47" s="106">
        <f t="shared" si="13"/>
        <v>0</v>
      </c>
      <c r="U47" s="108">
        <f t="shared" si="14"/>
        <v>0</v>
      </c>
      <c r="V47" s="108">
        <f t="shared" si="1"/>
        <v>0</v>
      </c>
      <c r="W47" s="108">
        <f t="shared" si="2"/>
        <v>0</v>
      </c>
      <c r="X47" s="107">
        <f t="shared" si="3"/>
        <v>0</v>
      </c>
      <c r="Y47" s="128"/>
      <c r="Z47" s="106">
        <f t="shared" si="11"/>
        <v>0</v>
      </c>
      <c r="AA47" s="108">
        <f t="shared" si="4"/>
        <v>0</v>
      </c>
      <c r="AB47" s="108">
        <f t="shared" si="5"/>
        <v>0</v>
      </c>
      <c r="AC47" s="108">
        <f t="shared" si="6"/>
        <v>0</v>
      </c>
      <c r="AD47" s="107">
        <f t="shared" si="7"/>
        <v>0</v>
      </c>
      <c r="AE47" s="378" t="e">
        <f>(F47=#REF!)+(Jogos!J47=#REF!)+AE46</f>
        <v>#REF!</v>
      </c>
    </row>
    <row r="48" spans="1:31" s="378" customFormat="1" ht="29.25" hidden="1" customHeight="1" x14ac:dyDescent="0.2">
      <c r="A48" s="1"/>
      <c r="B48" s="145">
        <v>51</v>
      </c>
      <c r="C48" s="110" t="s">
        <v>38</v>
      </c>
      <c r="D48" s="137"/>
      <c r="E48" s="77">
        <v>0.8125</v>
      </c>
      <c r="F48" s="216"/>
      <c r="G48" s="217"/>
      <c r="H48" s="218" t="s">
        <v>0</v>
      </c>
      <c r="I48" s="219"/>
      <c r="J48" s="220"/>
      <c r="K48" s="139" t="s">
        <v>63</v>
      </c>
      <c r="L48" s="140" t="s">
        <v>64</v>
      </c>
      <c r="M48" s="72"/>
      <c r="N48" s="74"/>
      <c r="O48" s="75"/>
      <c r="P48" s="105"/>
      <c r="Q48" s="116">
        <f t="shared" si="12"/>
        <v>0</v>
      </c>
      <c r="R48" s="117">
        <f t="shared" si="0"/>
        <v>0</v>
      </c>
      <c r="S48" s="128"/>
      <c r="T48" s="116">
        <f t="shared" si="13"/>
        <v>0</v>
      </c>
      <c r="U48" s="118">
        <f t="shared" si="14"/>
        <v>0</v>
      </c>
      <c r="V48" s="118">
        <f t="shared" si="1"/>
        <v>0</v>
      </c>
      <c r="W48" s="118">
        <f t="shared" si="2"/>
        <v>0</v>
      </c>
      <c r="X48" s="117">
        <f t="shared" si="3"/>
        <v>0</v>
      </c>
      <c r="Y48" s="128"/>
      <c r="Z48" s="116">
        <f t="shared" si="11"/>
        <v>0</v>
      </c>
      <c r="AA48" s="118">
        <f t="shared" si="4"/>
        <v>0</v>
      </c>
      <c r="AB48" s="118">
        <f t="shared" si="5"/>
        <v>0</v>
      </c>
      <c r="AC48" s="118">
        <f t="shared" si="6"/>
        <v>0</v>
      </c>
      <c r="AD48" s="117">
        <f t="shared" si="7"/>
        <v>0</v>
      </c>
      <c r="AE48" s="378" t="e">
        <f>(F48=#REF!)+(Jogos!J48=#REF!)+AE47</f>
        <v>#REF!</v>
      </c>
    </row>
    <row r="49" spans="1:31" s="378" customFormat="1" ht="33" hidden="1" customHeight="1" x14ac:dyDescent="0.2">
      <c r="A49" s="1"/>
      <c r="B49" s="76">
        <v>52</v>
      </c>
      <c r="C49" s="110" t="s">
        <v>39</v>
      </c>
      <c r="D49" s="137"/>
      <c r="E49" s="70">
        <v>0.875</v>
      </c>
      <c r="F49" s="78"/>
      <c r="G49" s="79"/>
      <c r="H49" s="80" t="s">
        <v>0</v>
      </c>
      <c r="I49" s="81"/>
      <c r="J49" s="82"/>
      <c r="K49" s="72" t="s">
        <v>63</v>
      </c>
      <c r="L49" s="73" t="s">
        <v>64</v>
      </c>
      <c r="M49" s="147"/>
      <c r="N49" s="85"/>
      <c r="O49" s="84"/>
      <c r="P49" s="105"/>
      <c r="Q49" s="106">
        <f t="shared" si="12"/>
        <v>0</v>
      </c>
      <c r="R49" s="107">
        <f t="shared" si="0"/>
        <v>0</v>
      </c>
      <c r="S49" s="128"/>
      <c r="T49" s="106">
        <f t="shared" si="13"/>
        <v>0</v>
      </c>
      <c r="U49" s="108">
        <f t="shared" si="14"/>
        <v>0</v>
      </c>
      <c r="V49" s="108">
        <f t="shared" si="1"/>
        <v>0</v>
      </c>
      <c r="W49" s="108">
        <f t="shared" si="2"/>
        <v>0</v>
      </c>
      <c r="X49" s="107">
        <f t="shared" si="3"/>
        <v>0</v>
      </c>
      <c r="Y49" s="128"/>
      <c r="Z49" s="106">
        <f t="shared" si="11"/>
        <v>0</v>
      </c>
      <c r="AA49" s="108">
        <f t="shared" si="4"/>
        <v>0</v>
      </c>
      <c r="AB49" s="108">
        <f t="shared" si="5"/>
        <v>0</v>
      </c>
      <c r="AC49" s="108">
        <f t="shared" si="6"/>
        <v>0</v>
      </c>
      <c r="AD49" s="107">
        <f t="shared" si="7"/>
        <v>0</v>
      </c>
      <c r="AE49" s="378" t="e">
        <f>(F49=#REF!)+(Jogos!J49=#REF!)+AE48</f>
        <v>#REF!</v>
      </c>
    </row>
    <row r="50" spans="1:31" s="378" customFormat="1" ht="2.25" hidden="1" customHeight="1" x14ac:dyDescent="0.2">
      <c r="A50" s="1"/>
      <c r="B50" s="86">
        <v>53</v>
      </c>
      <c r="C50" s="99" t="s">
        <v>38</v>
      </c>
      <c r="D50" s="57"/>
      <c r="E50" s="87">
        <v>0.8125</v>
      </c>
      <c r="F50" s="88"/>
      <c r="G50" s="89"/>
      <c r="H50" s="90" t="s">
        <v>0</v>
      </c>
      <c r="I50" s="91"/>
      <c r="J50" s="92"/>
      <c r="K50" s="59" t="s">
        <v>63</v>
      </c>
      <c r="L50" s="60" t="s">
        <v>64</v>
      </c>
      <c r="M50" s="148"/>
      <c r="N50" s="149"/>
      <c r="O50" s="150"/>
      <c r="P50" s="105"/>
      <c r="Q50" s="116">
        <f t="shared" si="12"/>
        <v>0</v>
      </c>
      <c r="R50" s="117">
        <f t="shared" si="0"/>
        <v>0</v>
      </c>
      <c r="S50" s="128"/>
      <c r="T50" s="116">
        <f t="shared" si="13"/>
        <v>0</v>
      </c>
      <c r="U50" s="118">
        <f t="shared" si="14"/>
        <v>0</v>
      </c>
      <c r="V50" s="118">
        <f t="shared" si="1"/>
        <v>0</v>
      </c>
      <c r="W50" s="118">
        <f t="shared" si="2"/>
        <v>0</v>
      </c>
      <c r="X50" s="117">
        <f t="shared" si="3"/>
        <v>0</v>
      </c>
      <c r="Y50" s="128"/>
      <c r="Z50" s="116">
        <f t="shared" si="11"/>
        <v>0</v>
      </c>
      <c r="AA50" s="118">
        <f t="shared" si="4"/>
        <v>0</v>
      </c>
      <c r="AB50" s="118">
        <f t="shared" si="5"/>
        <v>0</v>
      </c>
      <c r="AC50" s="118">
        <f t="shared" si="6"/>
        <v>0</v>
      </c>
      <c r="AD50" s="117">
        <f t="shared" si="7"/>
        <v>0</v>
      </c>
      <c r="AE50" s="378" t="e">
        <f>(F50=#REF!)+(Jogos!J50=#REF!)+AE49</f>
        <v>#REF!</v>
      </c>
    </row>
    <row r="51" spans="1:31" s="377" customFormat="1" ht="27" hidden="1" customHeight="1" x14ac:dyDescent="0.2">
      <c r="A51" s="1"/>
      <c r="B51" s="98">
        <v>54</v>
      </c>
      <c r="C51" s="120" t="s">
        <v>39</v>
      </c>
      <c r="D51" s="57"/>
      <c r="E51" s="58">
        <v>0.875</v>
      </c>
      <c r="F51" s="100"/>
      <c r="G51" s="101"/>
      <c r="H51" s="102" t="s">
        <v>0</v>
      </c>
      <c r="I51" s="103"/>
      <c r="J51" s="104"/>
      <c r="K51" s="59" t="s">
        <v>63</v>
      </c>
      <c r="L51" s="60" t="s">
        <v>64</v>
      </c>
      <c r="M51" s="155"/>
      <c r="N51" s="156"/>
      <c r="O51" s="157"/>
      <c r="P51" s="50"/>
      <c r="Q51" s="83">
        <f t="shared" si="12"/>
        <v>0</v>
      </c>
      <c r="R51" s="84">
        <f t="shared" si="0"/>
        <v>0</v>
      </c>
      <c r="S51" s="376"/>
      <c r="T51" s="83">
        <f t="shared" si="13"/>
        <v>0</v>
      </c>
      <c r="U51" s="85">
        <f t="shared" si="14"/>
        <v>0</v>
      </c>
      <c r="V51" s="85">
        <f t="shared" si="1"/>
        <v>0</v>
      </c>
      <c r="W51" s="85">
        <f t="shared" si="2"/>
        <v>0</v>
      </c>
      <c r="X51" s="84">
        <f t="shared" si="3"/>
        <v>0</v>
      </c>
      <c r="Y51" s="376"/>
      <c r="Z51" s="83">
        <f t="shared" si="11"/>
        <v>0</v>
      </c>
      <c r="AA51" s="85">
        <f t="shared" si="4"/>
        <v>0</v>
      </c>
      <c r="AB51" s="85">
        <f t="shared" si="5"/>
        <v>0</v>
      </c>
      <c r="AC51" s="85">
        <f t="shared" si="6"/>
        <v>0</v>
      </c>
      <c r="AD51" s="84">
        <f t="shared" si="7"/>
        <v>0</v>
      </c>
      <c r="AE51" s="377" t="e">
        <f>(F51=#REF!)+(Jogos!J51=#REF!)+AE50</f>
        <v>#REF!</v>
      </c>
    </row>
    <row r="52" spans="1:31" s="377" customFormat="1" ht="29.25" hidden="1" customHeight="1" x14ac:dyDescent="0.2">
      <c r="A52" s="1"/>
      <c r="B52" s="119">
        <v>55</v>
      </c>
      <c r="C52" s="120" t="s">
        <v>38</v>
      </c>
      <c r="D52" s="57"/>
      <c r="E52" s="58">
        <v>0.8125</v>
      </c>
      <c r="F52" s="122"/>
      <c r="G52" s="123"/>
      <c r="H52" s="124" t="s">
        <v>0</v>
      </c>
      <c r="I52" s="125"/>
      <c r="J52" s="126"/>
      <c r="K52" s="59" t="s">
        <v>63</v>
      </c>
      <c r="L52" s="60" t="s">
        <v>64</v>
      </c>
      <c r="M52" s="148"/>
      <c r="N52" s="149"/>
      <c r="O52" s="150"/>
      <c r="P52" s="50"/>
      <c r="Q52" s="95">
        <f t="shared" si="12"/>
        <v>0</v>
      </c>
      <c r="R52" s="96">
        <f t="shared" si="0"/>
        <v>0</v>
      </c>
      <c r="S52" s="376"/>
      <c r="T52" s="95">
        <f t="shared" si="13"/>
        <v>0</v>
      </c>
      <c r="U52" s="97">
        <f t="shared" si="14"/>
        <v>0</v>
      </c>
      <c r="V52" s="97">
        <f t="shared" si="1"/>
        <v>0</v>
      </c>
      <c r="W52" s="97">
        <f t="shared" si="2"/>
        <v>0</v>
      </c>
      <c r="X52" s="96">
        <f t="shared" si="3"/>
        <v>0</v>
      </c>
      <c r="Y52" s="376"/>
      <c r="Z52" s="95">
        <f t="shared" si="11"/>
        <v>0</v>
      </c>
      <c r="AA52" s="97">
        <f t="shared" si="4"/>
        <v>0</v>
      </c>
      <c r="AB52" s="97">
        <f t="shared" si="5"/>
        <v>0</v>
      </c>
      <c r="AC52" s="97">
        <f t="shared" si="6"/>
        <v>0</v>
      </c>
      <c r="AD52" s="96">
        <f t="shared" si="7"/>
        <v>0</v>
      </c>
      <c r="AE52" s="377" t="e">
        <f>(F52=#REF!)+(Jogos!J52=#REF!)+AE51</f>
        <v>#REF!</v>
      </c>
    </row>
    <row r="53" spans="1:31" s="377" customFormat="1" ht="1.5" hidden="1" customHeight="1" x14ac:dyDescent="0.2">
      <c r="A53" s="1"/>
      <c r="B53" s="119">
        <v>56</v>
      </c>
      <c r="C53" s="120" t="s">
        <v>39</v>
      </c>
      <c r="D53" s="57"/>
      <c r="E53" s="87">
        <v>0.875</v>
      </c>
      <c r="F53" s="122"/>
      <c r="G53" s="123"/>
      <c r="H53" s="124" t="s">
        <v>0</v>
      </c>
      <c r="I53" s="125"/>
      <c r="J53" s="126"/>
      <c r="K53" s="59" t="s">
        <v>63</v>
      </c>
      <c r="L53" s="60" t="s">
        <v>64</v>
      </c>
      <c r="M53" s="155"/>
      <c r="N53" s="156"/>
      <c r="O53" s="157"/>
      <c r="P53" s="50"/>
      <c r="Q53" s="83">
        <f t="shared" si="12"/>
        <v>0</v>
      </c>
      <c r="R53" s="84">
        <f t="shared" si="0"/>
        <v>0</v>
      </c>
      <c r="S53" s="376"/>
      <c r="T53" s="83">
        <f t="shared" si="13"/>
        <v>0</v>
      </c>
      <c r="U53" s="85">
        <f t="shared" si="14"/>
        <v>0</v>
      </c>
      <c r="V53" s="85">
        <f t="shared" si="1"/>
        <v>0</v>
      </c>
      <c r="W53" s="85">
        <f t="shared" si="2"/>
        <v>0</v>
      </c>
      <c r="X53" s="84">
        <f t="shared" si="3"/>
        <v>0</v>
      </c>
      <c r="Y53" s="376"/>
      <c r="Z53" s="83">
        <f t="shared" si="11"/>
        <v>0</v>
      </c>
      <c r="AA53" s="85">
        <f t="shared" si="4"/>
        <v>0</v>
      </c>
      <c r="AB53" s="85">
        <f t="shared" si="5"/>
        <v>0</v>
      </c>
      <c r="AC53" s="85">
        <f t="shared" si="6"/>
        <v>0</v>
      </c>
      <c r="AD53" s="84">
        <f t="shared" si="7"/>
        <v>0</v>
      </c>
      <c r="AE53" s="377" t="e">
        <f>(F53=#REF!)+(Jogos!J53=#REF!)+AE52</f>
        <v>#REF!</v>
      </c>
    </row>
    <row r="54" spans="1:31" s="377" customFormat="1" ht="1.5" hidden="1" customHeight="1" x14ac:dyDescent="0.2">
      <c r="A54" s="1"/>
      <c r="B54" s="109">
        <v>57</v>
      </c>
      <c r="C54" s="146" t="s">
        <v>38</v>
      </c>
      <c r="D54" s="137"/>
      <c r="E54" s="70">
        <v>0.8125</v>
      </c>
      <c r="F54" s="111"/>
      <c r="G54" s="112"/>
      <c r="H54" s="113" t="s">
        <v>0</v>
      </c>
      <c r="I54" s="114"/>
      <c r="J54" s="115"/>
      <c r="K54" s="72" t="s">
        <v>63</v>
      </c>
      <c r="L54" s="73" t="s">
        <v>64</v>
      </c>
      <c r="M54" s="158"/>
      <c r="N54" s="159"/>
      <c r="O54" s="160"/>
      <c r="P54" s="50"/>
      <c r="Q54" s="95">
        <f t="shared" si="12"/>
        <v>0</v>
      </c>
      <c r="R54" s="96">
        <f t="shared" si="0"/>
        <v>0</v>
      </c>
      <c r="S54" s="376"/>
      <c r="T54" s="95">
        <f t="shared" si="13"/>
        <v>0</v>
      </c>
      <c r="U54" s="97">
        <f t="shared" si="14"/>
        <v>0</v>
      </c>
      <c r="V54" s="97">
        <f t="shared" si="1"/>
        <v>0</v>
      </c>
      <c r="W54" s="97">
        <f t="shared" si="2"/>
        <v>0</v>
      </c>
      <c r="X54" s="96">
        <f t="shared" si="3"/>
        <v>0</v>
      </c>
      <c r="Y54" s="376"/>
      <c r="Z54" s="95">
        <f t="shared" si="11"/>
        <v>0</v>
      </c>
      <c r="AA54" s="97">
        <f t="shared" si="4"/>
        <v>0</v>
      </c>
      <c r="AB54" s="97">
        <f t="shared" si="5"/>
        <v>0</v>
      </c>
      <c r="AC54" s="97">
        <f t="shared" si="6"/>
        <v>0</v>
      </c>
      <c r="AD54" s="96">
        <f t="shared" si="7"/>
        <v>0</v>
      </c>
      <c r="AE54" s="377" t="e">
        <f>(F54=#REF!)+(Jogos!J54=#REF!)+AE53</f>
        <v>#REF!</v>
      </c>
    </row>
    <row r="55" spans="1:31" s="377" customFormat="1" ht="36.75" hidden="1" customHeight="1" x14ac:dyDescent="0.2">
      <c r="A55" s="1"/>
      <c r="B55" s="109">
        <v>58</v>
      </c>
      <c r="C55" s="110" t="s">
        <v>39</v>
      </c>
      <c r="D55" s="137"/>
      <c r="E55" s="77">
        <v>0.875</v>
      </c>
      <c r="F55" s="111"/>
      <c r="G55" s="112"/>
      <c r="H55" s="113" t="s">
        <v>0</v>
      </c>
      <c r="I55" s="114"/>
      <c r="J55" s="115"/>
      <c r="K55" s="139" t="s">
        <v>63</v>
      </c>
      <c r="L55" s="140" t="s">
        <v>64</v>
      </c>
      <c r="M55" s="147"/>
      <c r="N55" s="85"/>
      <c r="O55" s="84"/>
      <c r="P55" s="50"/>
      <c r="Q55" s="83">
        <f t="shared" si="12"/>
        <v>0</v>
      </c>
      <c r="R55" s="84">
        <f t="shared" si="0"/>
        <v>0</v>
      </c>
      <c r="S55" s="376"/>
      <c r="T55" s="83">
        <f t="shared" si="13"/>
        <v>0</v>
      </c>
      <c r="U55" s="85">
        <f t="shared" si="14"/>
        <v>0</v>
      </c>
      <c r="V55" s="85">
        <f t="shared" si="1"/>
        <v>0</v>
      </c>
      <c r="W55" s="85">
        <f t="shared" si="2"/>
        <v>0</v>
      </c>
      <c r="X55" s="84">
        <f t="shared" si="3"/>
        <v>0</v>
      </c>
      <c r="Y55" s="376"/>
      <c r="Z55" s="83">
        <f t="shared" si="11"/>
        <v>0</v>
      </c>
      <c r="AA55" s="85">
        <f t="shared" si="4"/>
        <v>0</v>
      </c>
      <c r="AB55" s="85">
        <f t="shared" si="5"/>
        <v>0</v>
      </c>
      <c r="AC55" s="85">
        <f t="shared" si="6"/>
        <v>0</v>
      </c>
      <c r="AD55" s="84">
        <f t="shared" si="7"/>
        <v>0</v>
      </c>
      <c r="AE55" s="377" t="e">
        <f>(F55=#REF!)+(Jogos!J55=#REF!)+AE54</f>
        <v>#REF!</v>
      </c>
    </row>
    <row r="56" spans="1:31" s="380" customFormat="1" ht="15.75" hidden="1" thickBot="1" x14ac:dyDescent="0.25">
      <c r="A56" s="1"/>
      <c r="B56" s="109">
        <v>59</v>
      </c>
      <c r="C56" s="110" t="s">
        <v>38</v>
      </c>
      <c r="D56" s="137"/>
      <c r="E56" s="77">
        <v>0.8125</v>
      </c>
      <c r="F56" s="111"/>
      <c r="G56" s="112"/>
      <c r="H56" s="113" t="s">
        <v>0</v>
      </c>
      <c r="I56" s="114"/>
      <c r="J56" s="138"/>
      <c r="K56" s="139" t="s">
        <v>63</v>
      </c>
      <c r="L56" s="140" t="s">
        <v>64</v>
      </c>
      <c r="M56" s="158"/>
      <c r="N56" s="159"/>
      <c r="O56" s="160"/>
      <c r="P56" s="164"/>
      <c r="Q56" s="166">
        <f t="shared" si="12"/>
        <v>0</v>
      </c>
      <c r="R56" s="167">
        <f t="shared" si="0"/>
        <v>0</v>
      </c>
      <c r="S56" s="379"/>
      <c r="T56" s="166">
        <f t="shared" si="13"/>
        <v>0</v>
      </c>
      <c r="U56" s="168">
        <f t="shared" si="14"/>
        <v>0</v>
      </c>
      <c r="V56" s="168">
        <f t="shared" si="1"/>
        <v>0</v>
      </c>
      <c r="W56" s="168">
        <f t="shared" si="2"/>
        <v>0</v>
      </c>
      <c r="X56" s="167">
        <f t="shared" si="3"/>
        <v>0</v>
      </c>
      <c r="Y56" s="379"/>
      <c r="Z56" s="166">
        <f t="shared" si="11"/>
        <v>0</v>
      </c>
      <c r="AA56" s="168">
        <f t="shared" si="4"/>
        <v>0</v>
      </c>
      <c r="AB56" s="168">
        <f t="shared" si="5"/>
        <v>0</v>
      </c>
      <c r="AC56" s="168">
        <f t="shared" si="6"/>
        <v>0</v>
      </c>
      <c r="AD56" s="167">
        <f t="shared" si="7"/>
        <v>0</v>
      </c>
      <c r="AE56" s="380" t="e">
        <f>(F56=#REF!)+(Jogos!J56=#REF!)+AE55</f>
        <v>#REF!</v>
      </c>
    </row>
    <row r="57" spans="1:31" s="380" customFormat="1" ht="30.75" hidden="1" customHeight="1" x14ac:dyDescent="0.2">
      <c r="A57" s="1"/>
      <c r="B57" s="76">
        <v>60</v>
      </c>
      <c r="C57" s="110" t="s">
        <v>39</v>
      </c>
      <c r="D57" s="137"/>
      <c r="E57" s="70">
        <v>0.875</v>
      </c>
      <c r="F57" s="111"/>
      <c r="G57" s="112"/>
      <c r="H57" s="113" t="s">
        <v>0</v>
      </c>
      <c r="I57" s="114"/>
      <c r="J57" s="138"/>
      <c r="K57" s="139" t="s">
        <v>63</v>
      </c>
      <c r="L57" s="140" t="s">
        <v>64</v>
      </c>
      <c r="M57" s="139"/>
      <c r="N57" s="68"/>
      <c r="O57" s="66"/>
      <c r="P57" s="164"/>
      <c r="Q57" s="165">
        <f t="shared" si="12"/>
        <v>0</v>
      </c>
      <c r="R57" s="157">
        <f t="shared" si="0"/>
        <v>0</v>
      </c>
      <c r="S57" s="379"/>
      <c r="T57" s="165">
        <f t="shared" si="13"/>
        <v>0</v>
      </c>
      <c r="U57" s="156">
        <f t="shared" si="14"/>
        <v>0</v>
      </c>
      <c r="V57" s="156">
        <f t="shared" si="1"/>
        <v>0</v>
      </c>
      <c r="W57" s="156">
        <f t="shared" si="2"/>
        <v>0</v>
      </c>
      <c r="X57" s="157">
        <f t="shared" si="3"/>
        <v>0</v>
      </c>
      <c r="Y57" s="379"/>
      <c r="Z57" s="165">
        <f t="shared" si="11"/>
        <v>0</v>
      </c>
      <c r="AA57" s="156">
        <f t="shared" si="4"/>
        <v>0</v>
      </c>
      <c r="AB57" s="156">
        <f t="shared" si="5"/>
        <v>0</v>
      </c>
      <c r="AC57" s="156">
        <f t="shared" si="6"/>
        <v>0</v>
      </c>
      <c r="AD57" s="157">
        <f t="shared" si="7"/>
        <v>0</v>
      </c>
      <c r="AE57" s="380" t="e">
        <f>(F57=#REF!)+(Jogos!J57=#REF!)+AE56</f>
        <v>#REF!</v>
      </c>
    </row>
    <row r="58" spans="1:31" s="380" customFormat="1" ht="26.25" hidden="1" customHeight="1" x14ac:dyDescent="0.2">
      <c r="A58" s="1"/>
      <c r="B58" s="86">
        <v>61</v>
      </c>
      <c r="C58" s="99" t="s">
        <v>38</v>
      </c>
      <c r="D58" s="121"/>
      <c r="E58" s="87">
        <v>0.8125</v>
      </c>
      <c r="F58" s="100"/>
      <c r="G58" s="101"/>
      <c r="H58" s="102" t="s">
        <v>0</v>
      </c>
      <c r="I58" s="103"/>
      <c r="J58" s="144"/>
      <c r="K58" s="61" t="s">
        <v>63</v>
      </c>
      <c r="L58" s="129" t="s">
        <v>64</v>
      </c>
      <c r="M58" s="59"/>
      <c r="N58" s="93"/>
      <c r="O58" s="94"/>
      <c r="P58" s="164"/>
      <c r="Q58" s="166">
        <f t="shared" si="12"/>
        <v>0</v>
      </c>
      <c r="R58" s="167">
        <f t="shared" si="0"/>
        <v>0</v>
      </c>
      <c r="S58" s="379"/>
      <c r="T58" s="166">
        <f t="shared" si="13"/>
        <v>0</v>
      </c>
      <c r="U58" s="168">
        <f t="shared" si="14"/>
        <v>0</v>
      </c>
      <c r="V58" s="168">
        <f t="shared" si="1"/>
        <v>0</v>
      </c>
      <c r="W58" s="168">
        <f t="shared" si="2"/>
        <v>0</v>
      </c>
      <c r="X58" s="167">
        <f t="shared" si="3"/>
        <v>0</v>
      </c>
      <c r="Y58" s="379"/>
      <c r="Z58" s="166">
        <f t="shared" si="11"/>
        <v>0</v>
      </c>
      <c r="AA58" s="168">
        <f t="shared" si="4"/>
        <v>0</v>
      </c>
      <c r="AB58" s="168">
        <f t="shared" si="5"/>
        <v>0</v>
      </c>
      <c r="AC58" s="168">
        <f t="shared" si="6"/>
        <v>0</v>
      </c>
      <c r="AD58" s="167">
        <f t="shared" si="7"/>
        <v>0</v>
      </c>
      <c r="AE58" s="380" t="e">
        <f>(F58=#REF!)+(Jogos!J58=#REF!)+AE57</f>
        <v>#REF!</v>
      </c>
    </row>
    <row r="59" spans="1:31" s="380" customFormat="1" ht="26.25" hidden="1" customHeight="1" x14ac:dyDescent="0.2">
      <c r="A59" s="1"/>
      <c r="B59" s="119">
        <v>62</v>
      </c>
      <c r="C59" s="120" t="s">
        <v>39</v>
      </c>
      <c r="D59" s="121"/>
      <c r="E59" s="58">
        <v>0.875</v>
      </c>
      <c r="F59" s="122"/>
      <c r="G59" s="123"/>
      <c r="H59" s="124" t="s">
        <v>0</v>
      </c>
      <c r="I59" s="125"/>
      <c r="J59" s="163"/>
      <c r="K59" s="61" t="s">
        <v>63</v>
      </c>
      <c r="L59" s="129" t="s">
        <v>64</v>
      </c>
      <c r="M59" s="155"/>
      <c r="N59" s="156"/>
      <c r="O59" s="157"/>
      <c r="P59" s="164"/>
      <c r="Q59" s="165">
        <f t="shared" ref="Q59:Q92" si="15">N(AND(NOT(ISBLANK(G59)),NOT(ISBLANK(I59))))</f>
        <v>0</v>
      </c>
      <c r="R59" s="157">
        <f t="shared" si="0"/>
        <v>0</v>
      </c>
      <c r="S59" s="379"/>
      <c r="T59" s="165">
        <f t="shared" ref="T59:T92" si="16">N(G59&gt;I59)</f>
        <v>0</v>
      </c>
      <c r="U59" s="156">
        <f t="shared" ref="U59:U92" si="17">W59-X59</f>
        <v>0</v>
      </c>
      <c r="V59" s="156">
        <f t="shared" si="1"/>
        <v>0</v>
      </c>
      <c r="W59" s="156">
        <f t="shared" si="2"/>
        <v>0</v>
      </c>
      <c r="X59" s="157">
        <f t="shared" si="3"/>
        <v>0</v>
      </c>
      <c r="Y59" s="379"/>
      <c r="Z59" s="165">
        <f t="shared" si="11"/>
        <v>0</v>
      </c>
      <c r="AA59" s="156">
        <f t="shared" si="4"/>
        <v>0</v>
      </c>
      <c r="AB59" s="156">
        <f t="shared" si="5"/>
        <v>0</v>
      </c>
      <c r="AC59" s="156">
        <f t="shared" si="6"/>
        <v>0</v>
      </c>
      <c r="AD59" s="157">
        <f t="shared" si="7"/>
        <v>0</v>
      </c>
      <c r="AE59" s="380" t="e">
        <f>(F59=#REF!)+(Jogos!J59=#REF!)+AE58</f>
        <v>#REF!</v>
      </c>
    </row>
    <row r="60" spans="1:31" s="380" customFormat="1" ht="28.5" hidden="1" customHeight="1" x14ac:dyDescent="0.2">
      <c r="A60" s="1"/>
      <c r="B60" s="119">
        <v>63</v>
      </c>
      <c r="C60" s="120" t="s">
        <v>38</v>
      </c>
      <c r="D60" s="121"/>
      <c r="E60" s="58">
        <v>0.8125</v>
      </c>
      <c r="F60" s="122"/>
      <c r="G60" s="123"/>
      <c r="H60" s="124" t="s">
        <v>0</v>
      </c>
      <c r="I60" s="125"/>
      <c r="J60" s="163"/>
      <c r="K60" s="61" t="s">
        <v>63</v>
      </c>
      <c r="L60" s="129" t="s">
        <v>64</v>
      </c>
      <c r="M60" s="148"/>
      <c r="N60" s="149"/>
      <c r="O60" s="150"/>
      <c r="P60" s="164"/>
      <c r="Q60" s="166">
        <f t="shared" si="15"/>
        <v>0</v>
      </c>
      <c r="R60" s="167">
        <f t="shared" si="0"/>
        <v>0</v>
      </c>
      <c r="S60" s="379"/>
      <c r="T60" s="166">
        <f t="shared" si="16"/>
        <v>0</v>
      </c>
      <c r="U60" s="168">
        <f t="shared" si="17"/>
        <v>0</v>
      </c>
      <c r="V60" s="168">
        <f t="shared" si="1"/>
        <v>0</v>
      </c>
      <c r="W60" s="168">
        <f t="shared" si="2"/>
        <v>0</v>
      </c>
      <c r="X60" s="167">
        <f t="shared" si="3"/>
        <v>0</v>
      </c>
      <c r="Y60" s="379"/>
      <c r="Z60" s="166">
        <f t="shared" si="11"/>
        <v>0</v>
      </c>
      <c r="AA60" s="168">
        <f t="shared" si="4"/>
        <v>0</v>
      </c>
      <c r="AB60" s="168">
        <f t="shared" si="5"/>
        <v>0</v>
      </c>
      <c r="AC60" s="168">
        <f t="shared" si="6"/>
        <v>0</v>
      </c>
      <c r="AD60" s="167">
        <f t="shared" si="7"/>
        <v>0</v>
      </c>
      <c r="AE60" s="380" t="e">
        <f>(F60=#REF!)+(Jogos!J60=#REF!)+AE59</f>
        <v>#REF!</v>
      </c>
    </row>
    <row r="61" spans="1:31" s="377" customFormat="1" ht="0.75" hidden="1" customHeight="1" x14ac:dyDescent="0.2">
      <c r="A61" s="1"/>
      <c r="B61" s="98">
        <v>64</v>
      </c>
      <c r="C61" s="120" t="s">
        <v>39</v>
      </c>
      <c r="D61" s="121"/>
      <c r="E61" s="87">
        <v>0.875</v>
      </c>
      <c r="F61" s="100"/>
      <c r="G61" s="101"/>
      <c r="H61" s="102" t="s">
        <v>0</v>
      </c>
      <c r="I61" s="103"/>
      <c r="J61" s="104"/>
      <c r="K61" s="61" t="s">
        <v>63</v>
      </c>
      <c r="L61" s="129" t="s">
        <v>64</v>
      </c>
      <c r="M61" s="155"/>
      <c r="N61" s="156"/>
      <c r="O61" s="157"/>
      <c r="P61" s="50"/>
      <c r="Q61" s="83">
        <f t="shared" si="15"/>
        <v>0</v>
      </c>
      <c r="R61" s="84">
        <f t="shared" si="0"/>
        <v>0</v>
      </c>
      <c r="S61" s="376"/>
      <c r="T61" s="83">
        <f t="shared" si="16"/>
        <v>0</v>
      </c>
      <c r="U61" s="85">
        <f t="shared" si="17"/>
        <v>0</v>
      </c>
      <c r="V61" s="85">
        <f t="shared" si="1"/>
        <v>0</v>
      </c>
      <c r="W61" s="85">
        <f t="shared" si="2"/>
        <v>0</v>
      </c>
      <c r="X61" s="84">
        <f t="shared" si="3"/>
        <v>0</v>
      </c>
      <c r="Y61" s="376"/>
      <c r="Z61" s="83">
        <f t="shared" si="11"/>
        <v>0</v>
      </c>
      <c r="AA61" s="85">
        <f t="shared" si="4"/>
        <v>0</v>
      </c>
      <c r="AB61" s="85">
        <f t="shared" si="5"/>
        <v>0</v>
      </c>
      <c r="AC61" s="85">
        <f t="shared" si="6"/>
        <v>0</v>
      </c>
      <c r="AD61" s="84">
        <f t="shared" si="7"/>
        <v>0</v>
      </c>
      <c r="AE61" s="377" t="e">
        <f>(F61=#REF!)+(Jogos!J61=#REF!)+AE60</f>
        <v>#REF!</v>
      </c>
    </row>
    <row r="62" spans="1:31" s="377" customFormat="1" ht="36" hidden="1" customHeight="1" x14ac:dyDescent="0.2">
      <c r="A62" s="1"/>
      <c r="B62" s="109">
        <v>65</v>
      </c>
      <c r="C62" s="146" t="s">
        <v>38</v>
      </c>
      <c r="D62" s="137"/>
      <c r="E62" s="70">
        <v>0.8125</v>
      </c>
      <c r="F62" s="111"/>
      <c r="G62" s="112"/>
      <c r="H62" s="113" t="s">
        <v>0</v>
      </c>
      <c r="I62" s="114"/>
      <c r="J62" s="115"/>
      <c r="K62" s="139" t="s">
        <v>63</v>
      </c>
      <c r="L62" s="140" t="s">
        <v>64</v>
      </c>
      <c r="M62" s="158"/>
      <c r="N62" s="159"/>
      <c r="O62" s="160"/>
      <c r="P62" s="50"/>
      <c r="Q62" s="95">
        <f t="shared" si="15"/>
        <v>0</v>
      </c>
      <c r="R62" s="96">
        <f t="shared" ref="R62:R95" si="18">(G62=I62)*Q62</f>
        <v>0</v>
      </c>
      <c r="S62" s="376"/>
      <c r="T62" s="95">
        <f t="shared" si="16"/>
        <v>0</v>
      </c>
      <c r="U62" s="97">
        <f t="shared" si="17"/>
        <v>0</v>
      </c>
      <c r="V62" s="97">
        <f t="shared" ref="V62:V95" si="19">(N(R62)+N(G62&gt;I62)*3)*N(Q62)</f>
        <v>0</v>
      </c>
      <c r="W62" s="97">
        <f t="shared" ref="W62:W95" si="20">G62*N(Q62)</f>
        <v>0</v>
      </c>
      <c r="X62" s="96">
        <f t="shared" ref="X62:X95" si="21">I62*N(Q62)</f>
        <v>0</v>
      </c>
      <c r="Y62" s="376"/>
      <c r="Z62" s="95">
        <f t="shared" si="11"/>
        <v>0</v>
      </c>
      <c r="AA62" s="97">
        <f t="shared" ref="AA62:AA95" si="22">(I62-G62)*N(Q62)</f>
        <v>0</v>
      </c>
      <c r="AB62" s="97">
        <f t="shared" ref="AB62:AB95" si="23">(N(R62)+N(I62&gt;G62)*3)*N(Q62)</f>
        <v>0</v>
      </c>
      <c r="AC62" s="97">
        <f t="shared" ref="AC62:AC95" si="24">I62*N(Q62)</f>
        <v>0</v>
      </c>
      <c r="AD62" s="96">
        <f t="shared" ref="AD62:AD95" si="25">G62*N(Q62)</f>
        <v>0</v>
      </c>
      <c r="AE62" s="377" t="e">
        <f>(F62=#REF!)+(Jogos!J62=#REF!)+AE61</f>
        <v>#REF!</v>
      </c>
    </row>
    <row r="63" spans="1:31" s="378" customFormat="1" ht="28.5" hidden="1" customHeight="1" x14ac:dyDescent="0.2">
      <c r="A63" s="1"/>
      <c r="B63" s="109">
        <v>66</v>
      </c>
      <c r="C63" s="110" t="s">
        <v>39</v>
      </c>
      <c r="D63" s="137"/>
      <c r="E63" s="77">
        <v>0.875</v>
      </c>
      <c r="F63" s="161"/>
      <c r="G63" s="169"/>
      <c r="H63" s="170" t="s">
        <v>0</v>
      </c>
      <c r="I63" s="171"/>
      <c r="J63" s="211"/>
      <c r="K63" s="139" t="s">
        <v>63</v>
      </c>
      <c r="L63" s="140" t="s">
        <v>64</v>
      </c>
      <c r="M63" s="147"/>
      <c r="N63" s="85"/>
      <c r="O63" s="84"/>
      <c r="P63" s="105"/>
      <c r="Q63" s="106">
        <f t="shared" si="15"/>
        <v>0</v>
      </c>
      <c r="R63" s="107">
        <f t="shared" si="18"/>
        <v>0</v>
      </c>
      <c r="S63" s="128"/>
      <c r="T63" s="106">
        <f t="shared" si="16"/>
        <v>0</v>
      </c>
      <c r="U63" s="108">
        <f t="shared" si="17"/>
        <v>0</v>
      </c>
      <c r="V63" s="108">
        <f t="shared" si="19"/>
        <v>0</v>
      </c>
      <c r="W63" s="108">
        <f t="shared" si="20"/>
        <v>0</v>
      </c>
      <c r="X63" s="107">
        <f t="shared" si="21"/>
        <v>0</v>
      </c>
      <c r="Y63" s="128"/>
      <c r="Z63" s="106">
        <f t="shared" ref="Z63:Z95" si="26">N(I63&gt;G63)</f>
        <v>0</v>
      </c>
      <c r="AA63" s="108">
        <f t="shared" si="22"/>
        <v>0</v>
      </c>
      <c r="AB63" s="108">
        <f t="shared" si="23"/>
        <v>0</v>
      </c>
      <c r="AC63" s="108">
        <f t="shared" si="24"/>
        <v>0</v>
      </c>
      <c r="AD63" s="107">
        <f t="shared" si="25"/>
        <v>0</v>
      </c>
      <c r="AE63" s="378" t="e">
        <f>(F63=#REF!)+(Jogos!J63=#REF!)+AE62</f>
        <v>#REF!</v>
      </c>
    </row>
    <row r="64" spans="1:31" s="378" customFormat="1" ht="27" hidden="1" customHeight="1" x14ac:dyDescent="0.2">
      <c r="A64" s="1"/>
      <c r="B64" s="98">
        <v>67</v>
      </c>
      <c r="C64" s="120" t="s">
        <v>38</v>
      </c>
      <c r="D64" s="121"/>
      <c r="E64" s="58">
        <v>0.8125</v>
      </c>
      <c r="F64" s="100"/>
      <c r="G64" s="101"/>
      <c r="H64" s="102" t="s">
        <v>0</v>
      </c>
      <c r="I64" s="103"/>
      <c r="J64" s="104"/>
      <c r="K64" s="61" t="s">
        <v>63</v>
      </c>
      <c r="L64" s="129" t="s">
        <v>64</v>
      </c>
      <c r="M64" s="148"/>
      <c r="N64" s="149"/>
      <c r="O64" s="150"/>
      <c r="P64" s="105"/>
      <c r="Q64" s="116">
        <f t="shared" si="15"/>
        <v>0</v>
      </c>
      <c r="R64" s="117">
        <f t="shared" si="18"/>
        <v>0</v>
      </c>
      <c r="S64" s="128"/>
      <c r="T64" s="116">
        <f t="shared" si="16"/>
        <v>0</v>
      </c>
      <c r="U64" s="118">
        <f t="shared" si="17"/>
        <v>0</v>
      </c>
      <c r="V64" s="118">
        <f t="shared" si="19"/>
        <v>0</v>
      </c>
      <c r="W64" s="118">
        <f t="shared" si="20"/>
        <v>0</v>
      </c>
      <c r="X64" s="117">
        <f t="shared" si="21"/>
        <v>0</v>
      </c>
      <c r="Y64" s="128"/>
      <c r="Z64" s="116">
        <f t="shared" si="26"/>
        <v>0</v>
      </c>
      <c r="AA64" s="118">
        <f t="shared" si="22"/>
        <v>0</v>
      </c>
      <c r="AB64" s="118">
        <f t="shared" si="23"/>
        <v>0</v>
      </c>
      <c r="AC64" s="118">
        <f t="shared" si="24"/>
        <v>0</v>
      </c>
      <c r="AD64" s="117">
        <f t="shared" si="25"/>
        <v>0</v>
      </c>
      <c r="AE64" s="378" t="e">
        <f>(F64=#REF!)+(Jogos!J64=#REF!)+AE63</f>
        <v>#REF!</v>
      </c>
    </row>
    <row r="65" spans="1:31" s="378" customFormat="1" ht="0.75" hidden="1" customHeight="1" x14ac:dyDescent="0.2">
      <c r="A65" s="1"/>
      <c r="B65" s="119">
        <v>68</v>
      </c>
      <c r="C65" s="120" t="s">
        <v>39</v>
      </c>
      <c r="D65" s="121"/>
      <c r="E65" s="87">
        <v>0.875</v>
      </c>
      <c r="F65" s="151"/>
      <c r="G65" s="123"/>
      <c r="H65" s="124" t="s">
        <v>0</v>
      </c>
      <c r="I65" s="125"/>
      <c r="J65" s="126"/>
      <c r="K65" s="61" t="s">
        <v>63</v>
      </c>
      <c r="L65" s="129" t="s">
        <v>64</v>
      </c>
      <c r="M65" s="155"/>
      <c r="N65" s="156"/>
      <c r="O65" s="157"/>
      <c r="P65" s="105"/>
      <c r="Q65" s="106">
        <f t="shared" si="15"/>
        <v>0</v>
      </c>
      <c r="R65" s="107">
        <f t="shared" si="18"/>
        <v>0</v>
      </c>
      <c r="S65" s="128"/>
      <c r="T65" s="106">
        <f t="shared" si="16"/>
        <v>0</v>
      </c>
      <c r="U65" s="108">
        <f t="shared" si="17"/>
        <v>0</v>
      </c>
      <c r="V65" s="108">
        <f t="shared" si="19"/>
        <v>0</v>
      </c>
      <c r="W65" s="108">
        <f t="shared" si="20"/>
        <v>0</v>
      </c>
      <c r="X65" s="107">
        <f t="shared" si="21"/>
        <v>0</v>
      </c>
      <c r="Y65" s="128"/>
      <c r="Z65" s="106">
        <f t="shared" si="26"/>
        <v>0</v>
      </c>
      <c r="AA65" s="108">
        <f t="shared" si="22"/>
        <v>0</v>
      </c>
      <c r="AB65" s="108">
        <f t="shared" si="23"/>
        <v>0</v>
      </c>
      <c r="AC65" s="108">
        <f t="shared" si="24"/>
        <v>0</v>
      </c>
      <c r="AD65" s="107">
        <f t="shared" si="25"/>
        <v>0</v>
      </c>
      <c r="AE65" s="378" t="e">
        <f>(F65=#REF!)+(Jogos!J65=#REF!)+AE64</f>
        <v>#REF!</v>
      </c>
    </row>
    <row r="66" spans="1:31" s="378" customFormat="1" ht="41.25" hidden="1" customHeight="1" x14ac:dyDescent="0.2">
      <c r="A66" s="1"/>
      <c r="B66" s="119">
        <v>69</v>
      </c>
      <c r="C66" s="99" t="s">
        <v>38</v>
      </c>
      <c r="D66" s="121"/>
      <c r="E66" s="87">
        <v>0.8125</v>
      </c>
      <c r="F66" s="151"/>
      <c r="G66" s="152"/>
      <c r="H66" s="153" t="s">
        <v>0</v>
      </c>
      <c r="I66" s="154"/>
      <c r="J66" s="162"/>
      <c r="K66" s="61" t="s">
        <v>63</v>
      </c>
      <c r="L66" s="129" t="s">
        <v>64</v>
      </c>
      <c r="M66" s="148"/>
      <c r="N66" s="149"/>
      <c r="O66" s="150"/>
      <c r="P66" s="105"/>
      <c r="Q66" s="116">
        <f t="shared" si="15"/>
        <v>0</v>
      </c>
      <c r="R66" s="117">
        <f t="shared" si="18"/>
        <v>0</v>
      </c>
      <c r="S66" s="128"/>
      <c r="T66" s="116">
        <f t="shared" si="16"/>
        <v>0</v>
      </c>
      <c r="U66" s="118">
        <f t="shared" si="17"/>
        <v>0</v>
      </c>
      <c r="V66" s="118">
        <f t="shared" si="19"/>
        <v>0</v>
      </c>
      <c r="W66" s="118">
        <f t="shared" si="20"/>
        <v>0</v>
      </c>
      <c r="X66" s="117">
        <f t="shared" si="21"/>
        <v>0</v>
      </c>
      <c r="Y66" s="128"/>
      <c r="Z66" s="116">
        <f t="shared" si="26"/>
        <v>0</v>
      </c>
      <c r="AA66" s="118">
        <f t="shared" si="22"/>
        <v>0</v>
      </c>
      <c r="AB66" s="118">
        <f t="shared" si="23"/>
        <v>0</v>
      </c>
      <c r="AC66" s="118">
        <f t="shared" si="24"/>
        <v>0</v>
      </c>
      <c r="AD66" s="117">
        <f t="shared" si="25"/>
        <v>0</v>
      </c>
      <c r="AE66" s="378" t="e">
        <f>(F66=#REF!)+(Jogos!J66=#REF!)+AE65</f>
        <v>#REF!</v>
      </c>
    </row>
    <row r="67" spans="1:31" s="378" customFormat="1" ht="32.25" hidden="1" customHeight="1" x14ac:dyDescent="0.2">
      <c r="A67" s="1"/>
      <c r="B67" s="119">
        <v>70</v>
      </c>
      <c r="C67" s="120" t="s">
        <v>39</v>
      </c>
      <c r="D67" s="121"/>
      <c r="E67" s="58">
        <v>0.875</v>
      </c>
      <c r="F67" s="122"/>
      <c r="G67" s="123"/>
      <c r="H67" s="124" t="s">
        <v>0</v>
      </c>
      <c r="I67" s="125"/>
      <c r="J67" s="163"/>
      <c r="K67" s="61" t="s">
        <v>63</v>
      </c>
      <c r="L67" s="129" t="s">
        <v>64</v>
      </c>
      <c r="M67" s="61"/>
      <c r="N67" s="62"/>
      <c r="O67" s="63"/>
      <c r="P67" s="105"/>
      <c r="Q67" s="106">
        <f t="shared" si="15"/>
        <v>0</v>
      </c>
      <c r="R67" s="107">
        <f t="shared" si="18"/>
        <v>0</v>
      </c>
      <c r="S67" s="128"/>
      <c r="T67" s="106">
        <f t="shared" si="16"/>
        <v>0</v>
      </c>
      <c r="U67" s="108">
        <f t="shared" si="17"/>
        <v>0</v>
      </c>
      <c r="V67" s="108">
        <f t="shared" si="19"/>
        <v>0</v>
      </c>
      <c r="W67" s="108">
        <f t="shared" si="20"/>
        <v>0</v>
      </c>
      <c r="X67" s="107">
        <f t="shared" si="21"/>
        <v>0</v>
      </c>
      <c r="Y67" s="128"/>
      <c r="Z67" s="106">
        <f t="shared" si="26"/>
        <v>0</v>
      </c>
      <c r="AA67" s="108">
        <f t="shared" si="22"/>
        <v>0</v>
      </c>
      <c r="AB67" s="108">
        <f t="shared" si="23"/>
        <v>0</v>
      </c>
      <c r="AC67" s="108">
        <f t="shared" si="24"/>
        <v>0</v>
      </c>
      <c r="AD67" s="107">
        <f t="shared" si="25"/>
        <v>0</v>
      </c>
      <c r="AE67" s="378" t="e">
        <f>(F67=#REF!)+(Jogos!J67=#REF!)+AE66</f>
        <v>#REF!</v>
      </c>
    </row>
    <row r="68" spans="1:31" s="377" customFormat="1" ht="0.75" hidden="1" customHeight="1" x14ac:dyDescent="0.2">
      <c r="A68" s="1"/>
      <c r="B68" s="109">
        <v>71</v>
      </c>
      <c r="C68" s="110" t="s">
        <v>38</v>
      </c>
      <c r="D68" s="137"/>
      <c r="E68" s="77">
        <v>0.8125</v>
      </c>
      <c r="F68" s="111"/>
      <c r="G68" s="112"/>
      <c r="H68" s="113" t="s">
        <v>0</v>
      </c>
      <c r="I68" s="114"/>
      <c r="J68" s="138"/>
      <c r="K68" s="139" t="s">
        <v>63</v>
      </c>
      <c r="L68" s="140" t="s">
        <v>64</v>
      </c>
      <c r="M68" s="72"/>
      <c r="N68" s="74"/>
      <c r="O68" s="75"/>
      <c r="P68" s="50"/>
      <c r="Q68" s="95">
        <f t="shared" si="15"/>
        <v>0</v>
      </c>
      <c r="R68" s="96">
        <f t="shared" si="18"/>
        <v>0</v>
      </c>
      <c r="S68" s="376"/>
      <c r="T68" s="95">
        <f t="shared" si="16"/>
        <v>0</v>
      </c>
      <c r="U68" s="97">
        <f t="shared" si="17"/>
        <v>0</v>
      </c>
      <c r="V68" s="97">
        <f t="shared" si="19"/>
        <v>0</v>
      </c>
      <c r="W68" s="97">
        <f t="shared" si="20"/>
        <v>0</v>
      </c>
      <c r="X68" s="96">
        <f t="shared" si="21"/>
        <v>0</v>
      </c>
      <c r="Y68" s="376"/>
      <c r="Z68" s="95">
        <f t="shared" si="26"/>
        <v>0</v>
      </c>
      <c r="AA68" s="97">
        <f t="shared" si="22"/>
        <v>0</v>
      </c>
      <c r="AB68" s="97">
        <f t="shared" si="23"/>
        <v>0</v>
      </c>
      <c r="AC68" s="97">
        <f t="shared" si="24"/>
        <v>0</v>
      </c>
      <c r="AD68" s="96">
        <f t="shared" si="25"/>
        <v>0</v>
      </c>
      <c r="AE68" s="377" t="e">
        <f>(F68=#REF!)+(Jogos!J68=#REF!)+AE67</f>
        <v>#REF!</v>
      </c>
    </row>
    <row r="69" spans="1:31" s="377" customFormat="1" ht="31.5" hidden="1" customHeight="1" x14ac:dyDescent="0.2">
      <c r="A69" s="1"/>
      <c r="B69" s="109">
        <v>72</v>
      </c>
      <c r="C69" s="110" t="s">
        <v>39</v>
      </c>
      <c r="D69" s="137"/>
      <c r="E69" s="70">
        <v>0.875</v>
      </c>
      <c r="F69" s="111"/>
      <c r="G69" s="112"/>
      <c r="H69" s="113" t="s">
        <v>0</v>
      </c>
      <c r="I69" s="114"/>
      <c r="J69" s="138"/>
      <c r="K69" s="139" t="s">
        <v>63</v>
      </c>
      <c r="L69" s="140" t="s">
        <v>64</v>
      </c>
      <c r="M69" s="147"/>
      <c r="N69" s="85"/>
      <c r="O69" s="84"/>
      <c r="P69" s="50"/>
      <c r="Q69" s="83">
        <f t="shared" si="15"/>
        <v>0</v>
      </c>
      <c r="R69" s="84">
        <f t="shared" si="18"/>
        <v>0</v>
      </c>
      <c r="S69" s="376"/>
      <c r="T69" s="83">
        <f t="shared" si="16"/>
        <v>0</v>
      </c>
      <c r="U69" s="85">
        <f t="shared" si="17"/>
        <v>0</v>
      </c>
      <c r="V69" s="85">
        <f t="shared" si="19"/>
        <v>0</v>
      </c>
      <c r="W69" s="85">
        <f t="shared" si="20"/>
        <v>0</v>
      </c>
      <c r="X69" s="84">
        <f t="shared" si="21"/>
        <v>0</v>
      </c>
      <c r="Y69" s="376"/>
      <c r="Z69" s="83">
        <f t="shared" si="26"/>
        <v>0</v>
      </c>
      <c r="AA69" s="85">
        <f t="shared" si="22"/>
        <v>0</v>
      </c>
      <c r="AB69" s="85">
        <f t="shared" si="23"/>
        <v>0</v>
      </c>
      <c r="AC69" s="85">
        <f t="shared" si="24"/>
        <v>0</v>
      </c>
      <c r="AD69" s="84">
        <f t="shared" si="25"/>
        <v>0</v>
      </c>
      <c r="AE69" s="377" t="e">
        <f>(F69=#REF!)+(Jogos!J69=#REF!)+AE68</f>
        <v>#REF!</v>
      </c>
    </row>
    <row r="70" spans="1:31" s="378" customFormat="1" ht="29.25" hidden="1" customHeight="1" x14ac:dyDescent="0.2">
      <c r="A70" s="1"/>
      <c r="B70" s="109">
        <v>73</v>
      </c>
      <c r="C70" s="146" t="s">
        <v>38</v>
      </c>
      <c r="D70" s="137"/>
      <c r="E70" s="70">
        <v>0.8125</v>
      </c>
      <c r="F70" s="111"/>
      <c r="G70" s="112"/>
      <c r="H70" s="113" t="s">
        <v>0</v>
      </c>
      <c r="I70" s="114"/>
      <c r="J70" s="138"/>
      <c r="K70" s="139" t="s">
        <v>63</v>
      </c>
      <c r="L70" s="140" t="s">
        <v>64</v>
      </c>
      <c r="M70" s="212"/>
      <c r="N70" s="97"/>
      <c r="O70" s="96"/>
      <c r="P70" s="105"/>
      <c r="Q70" s="116">
        <f t="shared" si="15"/>
        <v>0</v>
      </c>
      <c r="R70" s="117">
        <f t="shared" si="18"/>
        <v>0</v>
      </c>
      <c r="S70" s="128"/>
      <c r="T70" s="116">
        <f t="shared" si="16"/>
        <v>0</v>
      </c>
      <c r="U70" s="118">
        <f t="shared" si="17"/>
        <v>0</v>
      </c>
      <c r="V70" s="118">
        <f t="shared" si="19"/>
        <v>0</v>
      </c>
      <c r="W70" s="118">
        <f t="shared" si="20"/>
        <v>0</v>
      </c>
      <c r="X70" s="117">
        <f t="shared" si="21"/>
        <v>0</v>
      </c>
      <c r="Y70" s="128"/>
      <c r="Z70" s="116">
        <f t="shared" si="26"/>
        <v>0</v>
      </c>
      <c r="AA70" s="118">
        <f t="shared" si="22"/>
        <v>0</v>
      </c>
      <c r="AB70" s="118">
        <f t="shared" si="23"/>
        <v>0</v>
      </c>
      <c r="AC70" s="118">
        <f t="shared" si="24"/>
        <v>0</v>
      </c>
      <c r="AD70" s="117">
        <f t="shared" si="25"/>
        <v>0</v>
      </c>
      <c r="AE70" s="378" t="e">
        <f>(F70=#REF!)+(Jogos!J70=#REF!)+AE69</f>
        <v>#REF!</v>
      </c>
    </row>
    <row r="71" spans="1:31" s="378" customFormat="1" ht="1.5" hidden="1" customHeight="1" x14ac:dyDescent="0.2">
      <c r="A71" s="1"/>
      <c r="B71" s="109">
        <v>74</v>
      </c>
      <c r="C71" s="110" t="s">
        <v>39</v>
      </c>
      <c r="D71" s="137"/>
      <c r="E71" s="77">
        <v>0.875</v>
      </c>
      <c r="F71" s="161"/>
      <c r="G71" s="169"/>
      <c r="H71" s="170" t="s">
        <v>0</v>
      </c>
      <c r="I71" s="171"/>
      <c r="J71" s="172"/>
      <c r="K71" s="139" t="s">
        <v>63</v>
      </c>
      <c r="L71" s="140" t="s">
        <v>64</v>
      </c>
      <c r="M71" s="147"/>
      <c r="N71" s="85"/>
      <c r="O71" s="84"/>
      <c r="P71" s="105"/>
      <c r="Q71" s="106">
        <f t="shared" si="15"/>
        <v>0</v>
      </c>
      <c r="R71" s="107">
        <f t="shared" si="18"/>
        <v>0</v>
      </c>
      <c r="S71" s="128"/>
      <c r="T71" s="106">
        <f t="shared" si="16"/>
        <v>0</v>
      </c>
      <c r="U71" s="108">
        <f t="shared" si="17"/>
        <v>0</v>
      </c>
      <c r="V71" s="108">
        <f t="shared" si="19"/>
        <v>0</v>
      </c>
      <c r="W71" s="108">
        <f t="shared" si="20"/>
        <v>0</v>
      </c>
      <c r="X71" s="107">
        <f t="shared" si="21"/>
        <v>0</v>
      </c>
      <c r="Y71" s="128"/>
      <c r="Z71" s="106">
        <f t="shared" si="26"/>
        <v>0</v>
      </c>
      <c r="AA71" s="108">
        <f t="shared" si="22"/>
        <v>0</v>
      </c>
      <c r="AB71" s="108">
        <f t="shared" si="23"/>
        <v>0</v>
      </c>
      <c r="AC71" s="108">
        <f t="shared" si="24"/>
        <v>0</v>
      </c>
      <c r="AD71" s="107">
        <f t="shared" si="25"/>
        <v>0</v>
      </c>
      <c r="AE71" s="378" t="e">
        <f>(F71=#REF!)+(Jogos!J71=#REF!)+AE70</f>
        <v>#REF!</v>
      </c>
    </row>
    <row r="72" spans="1:31" s="378" customFormat="1" ht="34.5" hidden="1" customHeight="1" x14ac:dyDescent="0.2">
      <c r="A72" s="1"/>
      <c r="B72" s="119">
        <v>75</v>
      </c>
      <c r="C72" s="120" t="s">
        <v>38</v>
      </c>
      <c r="D72" s="121"/>
      <c r="E72" s="58">
        <v>0.8125</v>
      </c>
      <c r="F72" s="122"/>
      <c r="G72" s="123"/>
      <c r="H72" s="124" t="s">
        <v>0</v>
      </c>
      <c r="I72" s="125"/>
      <c r="J72" s="163"/>
      <c r="K72" s="61" t="s">
        <v>63</v>
      </c>
      <c r="L72" s="129" t="s">
        <v>64</v>
      </c>
      <c r="M72" s="148"/>
      <c r="N72" s="149"/>
      <c r="O72" s="150"/>
      <c r="P72" s="105"/>
      <c r="Q72" s="116">
        <f t="shared" si="15"/>
        <v>0</v>
      </c>
      <c r="R72" s="117">
        <f t="shared" si="18"/>
        <v>0</v>
      </c>
      <c r="S72" s="128"/>
      <c r="T72" s="116">
        <f t="shared" si="16"/>
        <v>0</v>
      </c>
      <c r="U72" s="118">
        <f t="shared" si="17"/>
        <v>0</v>
      </c>
      <c r="V72" s="118">
        <f t="shared" si="19"/>
        <v>0</v>
      </c>
      <c r="W72" s="118">
        <f t="shared" si="20"/>
        <v>0</v>
      </c>
      <c r="X72" s="117">
        <f t="shared" si="21"/>
        <v>0</v>
      </c>
      <c r="Y72" s="128"/>
      <c r="Z72" s="116">
        <f t="shared" si="26"/>
        <v>0</v>
      </c>
      <c r="AA72" s="118">
        <f t="shared" si="22"/>
        <v>0</v>
      </c>
      <c r="AB72" s="118">
        <f t="shared" si="23"/>
        <v>0</v>
      </c>
      <c r="AC72" s="118">
        <f t="shared" si="24"/>
        <v>0</v>
      </c>
      <c r="AD72" s="117">
        <f t="shared" si="25"/>
        <v>0</v>
      </c>
      <c r="AE72" s="378" t="e">
        <f>(F72=#REF!)+(Jogos!J72=#REF!)+AE71</f>
        <v>#REF!</v>
      </c>
    </row>
    <row r="73" spans="1:31" s="378" customFormat="1" ht="0.75" hidden="1" customHeight="1" x14ac:dyDescent="0.2">
      <c r="A73" s="1"/>
      <c r="B73" s="119">
        <v>76</v>
      </c>
      <c r="C73" s="120" t="s">
        <v>39</v>
      </c>
      <c r="D73" s="121"/>
      <c r="E73" s="87">
        <v>0.875</v>
      </c>
      <c r="F73" s="122"/>
      <c r="G73" s="123"/>
      <c r="H73" s="124" t="s">
        <v>0</v>
      </c>
      <c r="I73" s="125"/>
      <c r="J73" s="163"/>
      <c r="K73" s="61" t="s">
        <v>63</v>
      </c>
      <c r="L73" s="129" t="s">
        <v>64</v>
      </c>
      <c r="M73" s="155"/>
      <c r="N73" s="156"/>
      <c r="O73" s="157"/>
      <c r="P73" s="105"/>
      <c r="Q73" s="106">
        <f t="shared" si="15"/>
        <v>0</v>
      </c>
      <c r="R73" s="107">
        <f t="shared" si="18"/>
        <v>0</v>
      </c>
      <c r="S73" s="128"/>
      <c r="T73" s="106">
        <f t="shared" si="16"/>
        <v>0</v>
      </c>
      <c r="U73" s="108">
        <f t="shared" si="17"/>
        <v>0</v>
      </c>
      <c r="V73" s="108">
        <f t="shared" si="19"/>
        <v>0</v>
      </c>
      <c r="W73" s="108">
        <f t="shared" si="20"/>
        <v>0</v>
      </c>
      <c r="X73" s="107">
        <f t="shared" si="21"/>
        <v>0</v>
      </c>
      <c r="Y73" s="128"/>
      <c r="Z73" s="106">
        <f t="shared" si="26"/>
        <v>0</v>
      </c>
      <c r="AA73" s="108">
        <f t="shared" si="22"/>
        <v>0</v>
      </c>
      <c r="AB73" s="108">
        <f t="shared" si="23"/>
        <v>0</v>
      </c>
      <c r="AC73" s="108">
        <f t="shared" si="24"/>
        <v>0</v>
      </c>
      <c r="AD73" s="107">
        <f t="shared" si="25"/>
        <v>0</v>
      </c>
      <c r="AE73" s="378" t="e">
        <f>(F73=#REF!)+(Jogos!J73=#REF!)+AE72</f>
        <v>#REF!</v>
      </c>
    </row>
    <row r="74" spans="1:31" s="378" customFormat="1" ht="35.25" hidden="1" customHeight="1" x14ac:dyDescent="0.2">
      <c r="A74" s="1"/>
      <c r="B74" s="119">
        <v>77</v>
      </c>
      <c r="C74" s="99" t="s">
        <v>38</v>
      </c>
      <c r="D74" s="121"/>
      <c r="E74" s="87">
        <v>0.8125</v>
      </c>
      <c r="F74" s="122"/>
      <c r="G74" s="123"/>
      <c r="H74" s="124" t="s">
        <v>0</v>
      </c>
      <c r="I74" s="125"/>
      <c r="J74" s="163"/>
      <c r="K74" s="61" t="s">
        <v>63</v>
      </c>
      <c r="L74" s="129" t="s">
        <v>64</v>
      </c>
      <c r="M74" s="148"/>
      <c r="N74" s="149"/>
      <c r="O74" s="167"/>
      <c r="P74" s="105"/>
      <c r="Q74" s="116">
        <f t="shared" si="15"/>
        <v>0</v>
      </c>
      <c r="R74" s="117">
        <f t="shared" si="18"/>
        <v>0</v>
      </c>
      <c r="S74" s="128"/>
      <c r="T74" s="116">
        <f t="shared" si="16"/>
        <v>0</v>
      </c>
      <c r="U74" s="118">
        <f t="shared" si="17"/>
        <v>0</v>
      </c>
      <c r="V74" s="118">
        <f t="shared" si="19"/>
        <v>0</v>
      </c>
      <c r="W74" s="118">
        <f t="shared" si="20"/>
        <v>0</v>
      </c>
      <c r="X74" s="117">
        <f t="shared" si="21"/>
        <v>0</v>
      </c>
      <c r="Y74" s="128"/>
      <c r="Z74" s="116">
        <f t="shared" si="26"/>
        <v>0</v>
      </c>
      <c r="AA74" s="118">
        <f t="shared" si="22"/>
        <v>0</v>
      </c>
      <c r="AB74" s="118">
        <f t="shared" si="23"/>
        <v>0</v>
      </c>
      <c r="AC74" s="118">
        <f t="shared" si="24"/>
        <v>0</v>
      </c>
      <c r="AD74" s="117">
        <f t="shared" si="25"/>
        <v>0</v>
      </c>
      <c r="AE74" s="378" t="e">
        <f>(F74=#REF!)+(Jogos!J74=#REF!)+AE73</f>
        <v>#REF!</v>
      </c>
    </row>
    <row r="75" spans="1:31" s="378" customFormat="1" ht="36.75" hidden="1" customHeight="1" x14ac:dyDescent="0.2">
      <c r="A75" s="1"/>
      <c r="B75" s="119">
        <v>78</v>
      </c>
      <c r="C75" s="120" t="s">
        <v>39</v>
      </c>
      <c r="D75" s="121"/>
      <c r="E75" s="58">
        <v>0.875</v>
      </c>
      <c r="F75" s="122"/>
      <c r="G75" s="123"/>
      <c r="H75" s="124" t="s">
        <v>0</v>
      </c>
      <c r="I75" s="125"/>
      <c r="J75" s="163"/>
      <c r="K75" s="61" t="s">
        <v>63</v>
      </c>
      <c r="L75" s="129" t="s">
        <v>64</v>
      </c>
      <c r="M75" s="155"/>
      <c r="N75" s="156"/>
      <c r="O75" s="157"/>
      <c r="P75" s="105"/>
      <c r="Q75" s="106">
        <f t="shared" si="15"/>
        <v>0</v>
      </c>
      <c r="R75" s="107">
        <f t="shared" si="18"/>
        <v>0</v>
      </c>
      <c r="S75" s="128"/>
      <c r="T75" s="106">
        <f t="shared" si="16"/>
        <v>0</v>
      </c>
      <c r="U75" s="108">
        <f t="shared" si="17"/>
        <v>0</v>
      </c>
      <c r="V75" s="108">
        <f t="shared" si="19"/>
        <v>0</v>
      </c>
      <c r="W75" s="108">
        <f t="shared" si="20"/>
        <v>0</v>
      </c>
      <c r="X75" s="107">
        <f t="shared" si="21"/>
        <v>0</v>
      </c>
      <c r="Y75" s="128"/>
      <c r="Z75" s="106">
        <f t="shared" si="26"/>
        <v>0</v>
      </c>
      <c r="AA75" s="108">
        <f t="shared" si="22"/>
        <v>0</v>
      </c>
      <c r="AB75" s="108">
        <f t="shared" si="23"/>
        <v>0</v>
      </c>
      <c r="AC75" s="108">
        <f t="shared" si="24"/>
        <v>0</v>
      </c>
      <c r="AD75" s="107">
        <f t="shared" si="25"/>
        <v>0</v>
      </c>
      <c r="AE75" s="378" t="e">
        <f>(F75=#REF!)+(Jogos!J75=#REF!)+AE74</f>
        <v>#REF!</v>
      </c>
    </row>
    <row r="76" spans="1:31" s="378" customFormat="1" ht="1.5" hidden="1" customHeight="1" x14ac:dyDescent="0.2">
      <c r="A76" s="1"/>
      <c r="B76" s="109">
        <v>79</v>
      </c>
      <c r="C76" s="110" t="s">
        <v>38</v>
      </c>
      <c r="D76" s="137"/>
      <c r="E76" s="77">
        <v>0.8125</v>
      </c>
      <c r="F76" s="111"/>
      <c r="G76" s="112"/>
      <c r="H76" s="113" t="s">
        <v>0</v>
      </c>
      <c r="I76" s="114"/>
      <c r="J76" s="138"/>
      <c r="K76" s="139" t="s">
        <v>63</v>
      </c>
      <c r="L76" s="140" t="s">
        <v>64</v>
      </c>
      <c r="M76" s="158"/>
      <c r="N76" s="159"/>
      <c r="O76" s="160"/>
      <c r="P76" s="105"/>
      <c r="Q76" s="116">
        <f t="shared" si="15"/>
        <v>0</v>
      </c>
      <c r="R76" s="117">
        <f t="shared" si="18"/>
        <v>0</v>
      </c>
      <c r="S76" s="128"/>
      <c r="T76" s="116">
        <f t="shared" si="16"/>
        <v>0</v>
      </c>
      <c r="U76" s="118">
        <f t="shared" si="17"/>
        <v>0</v>
      </c>
      <c r="V76" s="118">
        <f t="shared" si="19"/>
        <v>0</v>
      </c>
      <c r="W76" s="118">
        <f t="shared" si="20"/>
        <v>0</v>
      </c>
      <c r="X76" s="117">
        <f t="shared" si="21"/>
        <v>0</v>
      </c>
      <c r="Y76" s="128"/>
      <c r="Z76" s="116">
        <f t="shared" si="26"/>
        <v>0</v>
      </c>
      <c r="AA76" s="118">
        <f t="shared" si="22"/>
        <v>0</v>
      </c>
      <c r="AB76" s="118">
        <f t="shared" si="23"/>
        <v>0</v>
      </c>
      <c r="AC76" s="118">
        <f t="shared" si="24"/>
        <v>0</v>
      </c>
      <c r="AD76" s="117">
        <f t="shared" si="25"/>
        <v>0</v>
      </c>
      <c r="AE76" s="378" t="e">
        <f>(F76=#REF!)+(Jogos!J76=#REF!)+AE75</f>
        <v>#REF!</v>
      </c>
    </row>
    <row r="77" spans="1:31" s="378" customFormat="1" ht="46.5" hidden="1" customHeight="1" x14ac:dyDescent="0.2">
      <c r="A77" s="1"/>
      <c r="B77" s="109">
        <v>80</v>
      </c>
      <c r="C77" s="110" t="s">
        <v>39</v>
      </c>
      <c r="D77" s="137"/>
      <c r="E77" s="70">
        <v>0.875</v>
      </c>
      <c r="F77" s="111"/>
      <c r="G77" s="112"/>
      <c r="H77" s="113" t="s">
        <v>0</v>
      </c>
      <c r="I77" s="114"/>
      <c r="J77" s="138"/>
      <c r="K77" s="139" t="s">
        <v>63</v>
      </c>
      <c r="L77" s="140" t="s">
        <v>64</v>
      </c>
      <c r="M77" s="139"/>
      <c r="N77" s="68"/>
      <c r="O77" s="66"/>
      <c r="P77" s="105"/>
      <c r="Q77" s="106">
        <f t="shared" si="15"/>
        <v>0</v>
      </c>
      <c r="R77" s="107">
        <f t="shared" si="18"/>
        <v>0</v>
      </c>
      <c r="S77" s="128"/>
      <c r="T77" s="106">
        <f t="shared" si="16"/>
        <v>0</v>
      </c>
      <c r="U77" s="108">
        <f t="shared" si="17"/>
        <v>0</v>
      </c>
      <c r="V77" s="108">
        <f t="shared" si="19"/>
        <v>0</v>
      </c>
      <c r="W77" s="108">
        <f t="shared" si="20"/>
        <v>0</v>
      </c>
      <c r="X77" s="107">
        <f t="shared" si="21"/>
        <v>0</v>
      </c>
      <c r="Y77" s="128"/>
      <c r="Z77" s="106">
        <f t="shared" si="26"/>
        <v>0</v>
      </c>
      <c r="AA77" s="108">
        <f t="shared" si="22"/>
        <v>0</v>
      </c>
      <c r="AB77" s="108">
        <f t="shared" si="23"/>
        <v>0</v>
      </c>
      <c r="AC77" s="108">
        <f t="shared" si="24"/>
        <v>0</v>
      </c>
      <c r="AD77" s="107">
        <f t="shared" si="25"/>
        <v>0</v>
      </c>
      <c r="AE77" s="378" t="e">
        <f>(F77=#REF!)+(Jogos!J77=#REF!)+AE76</f>
        <v>#REF!</v>
      </c>
    </row>
    <row r="78" spans="1:31" s="378" customFormat="1" ht="0.75" hidden="1" customHeight="1" x14ac:dyDescent="0.2">
      <c r="A78" s="1"/>
      <c r="B78" s="109">
        <v>81</v>
      </c>
      <c r="C78" s="146" t="s">
        <v>38</v>
      </c>
      <c r="D78" s="137"/>
      <c r="E78" s="70">
        <v>0.8125</v>
      </c>
      <c r="F78" s="111"/>
      <c r="G78" s="112"/>
      <c r="H78" s="113" t="s">
        <v>0</v>
      </c>
      <c r="I78" s="114"/>
      <c r="J78" s="138"/>
      <c r="K78" s="139" t="s">
        <v>63</v>
      </c>
      <c r="L78" s="140" t="s">
        <v>64</v>
      </c>
      <c r="M78" s="72"/>
      <c r="N78" s="74"/>
      <c r="O78" s="75"/>
      <c r="P78" s="105"/>
      <c r="Q78" s="116">
        <f t="shared" si="15"/>
        <v>0</v>
      </c>
      <c r="R78" s="117">
        <f t="shared" si="18"/>
        <v>0</v>
      </c>
      <c r="S78" s="128"/>
      <c r="T78" s="116">
        <f t="shared" si="16"/>
        <v>0</v>
      </c>
      <c r="U78" s="118">
        <f t="shared" si="17"/>
        <v>0</v>
      </c>
      <c r="V78" s="118">
        <f t="shared" si="19"/>
        <v>0</v>
      </c>
      <c r="W78" s="118">
        <f t="shared" si="20"/>
        <v>0</v>
      </c>
      <c r="X78" s="117">
        <f t="shared" si="21"/>
        <v>0</v>
      </c>
      <c r="Y78" s="128"/>
      <c r="Z78" s="116">
        <f t="shared" si="26"/>
        <v>0</v>
      </c>
      <c r="AA78" s="118">
        <f t="shared" si="22"/>
        <v>0</v>
      </c>
      <c r="AB78" s="118">
        <f t="shared" si="23"/>
        <v>0</v>
      </c>
      <c r="AC78" s="118">
        <f t="shared" si="24"/>
        <v>0</v>
      </c>
      <c r="AD78" s="117">
        <f t="shared" si="25"/>
        <v>0</v>
      </c>
      <c r="AE78" s="378" t="e">
        <f>(F78=#REF!)+(Jogos!J78=#REF!)+AE77</f>
        <v>#REF!</v>
      </c>
    </row>
    <row r="79" spans="1:31" s="378" customFormat="1" ht="34.5" hidden="1" customHeight="1" x14ac:dyDescent="0.2">
      <c r="A79" s="1"/>
      <c r="B79" s="109">
        <v>82</v>
      </c>
      <c r="C79" s="110" t="s">
        <v>39</v>
      </c>
      <c r="D79" s="137"/>
      <c r="E79" s="77">
        <v>0.875</v>
      </c>
      <c r="F79" s="111"/>
      <c r="G79" s="112"/>
      <c r="H79" s="113" t="s">
        <v>0</v>
      </c>
      <c r="I79" s="114"/>
      <c r="J79" s="138"/>
      <c r="K79" s="139" t="s">
        <v>63</v>
      </c>
      <c r="L79" s="140" t="s">
        <v>64</v>
      </c>
      <c r="M79" s="147"/>
      <c r="N79" s="85"/>
      <c r="O79" s="84"/>
      <c r="P79" s="105"/>
      <c r="Q79" s="106">
        <f t="shared" si="15"/>
        <v>0</v>
      </c>
      <c r="R79" s="107">
        <f t="shared" si="18"/>
        <v>0</v>
      </c>
      <c r="S79" s="128"/>
      <c r="T79" s="106">
        <f t="shared" si="16"/>
        <v>0</v>
      </c>
      <c r="U79" s="108">
        <f t="shared" si="17"/>
        <v>0</v>
      </c>
      <c r="V79" s="108">
        <f t="shared" si="19"/>
        <v>0</v>
      </c>
      <c r="W79" s="108">
        <f t="shared" si="20"/>
        <v>0</v>
      </c>
      <c r="X79" s="107">
        <f t="shared" si="21"/>
        <v>0</v>
      </c>
      <c r="Y79" s="128"/>
      <c r="Z79" s="106">
        <f t="shared" si="26"/>
        <v>0</v>
      </c>
      <c r="AA79" s="108">
        <f t="shared" si="22"/>
        <v>0</v>
      </c>
      <c r="AB79" s="108">
        <f t="shared" si="23"/>
        <v>0</v>
      </c>
      <c r="AC79" s="108">
        <f t="shared" si="24"/>
        <v>0</v>
      </c>
      <c r="AD79" s="107">
        <f t="shared" si="25"/>
        <v>0</v>
      </c>
      <c r="AE79" s="378" t="e">
        <f>(F79=#REF!)+(Jogos!J79=#REF!)+AE78</f>
        <v>#REF!</v>
      </c>
    </row>
    <row r="80" spans="1:31" s="378" customFormat="1" ht="1.5" hidden="1" customHeight="1" x14ac:dyDescent="0.2">
      <c r="A80" s="1"/>
      <c r="B80" s="119">
        <v>83</v>
      </c>
      <c r="C80" s="120" t="s">
        <v>38</v>
      </c>
      <c r="D80" s="121"/>
      <c r="E80" s="58">
        <v>0.8125</v>
      </c>
      <c r="F80" s="122"/>
      <c r="G80" s="123"/>
      <c r="H80" s="124" t="s">
        <v>0</v>
      </c>
      <c r="I80" s="125"/>
      <c r="J80" s="163"/>
      <c r="K80" s="61" t="s">
        <v>63</v>
      </c>
      <c r="L80" s="129" t="s">
        <v>64</v>
      </c>
      <c r="M80" s="148"/>
      <c r="N80" s="149"/>
      <c r="O80" s="150"/>
      <c r="P80" s="105"/>
      <c r="Q80" s="116">
        <f t="shared" si="15"/>
        <v>0</v>
      </c>
      <c r="R80" s="117">
        <f t="shared" si="18"/>
        <v>0</v>
      </c>
      <c r="S80" s="128"/>
      <c r="T80" s="116">
        <f t="shared" si="16"/>
        <v>0</v>
      </c>
      <c r="U80" s="118">
        <f t="shared" si="17"/>
        <v>0</v>
      </c>
      <c r="V80" s="118">
        <f t="shared" si="19"/>
        <v>0</v>
      </c>
      <c r="W80" s="118">
        <f t="shared" si="20"/>
        <v>0</v>
      </c>
      <c r="X80" s="117">
        <f t="shared" si="21"/>
        <v>0</v>
      </c>
      <c r="Y80" s="128"/>
      <c r="Z80" s="116">
        <f t="shared" si="26"/>
        <v>0</v>
      </c>
      <c r="AA80" s="118">
        <f t="shared" si="22"/>
        <v>0</v>
      </c>
      <c r="AB80" s="118">
        <f t="shared" si="23"/>
        <v>0</v>
      </c>
      <c r="AC80" s="118">
        <f t="shared" si="24"/>
        <v>0</v>
      </c>
      <c r="AD80" s="117">
        <f t="shared" si="25"/>
        <v>0</v>
      </c>
      <c r="AE80" s="378" t="e">
        <f>(F80=#REF!)+(Jogos!J80=#REF!)+AE79</f>
        <v>#REF!</v>
      </c>
    </row>
    <row r="81" spans="1:31" s="378" customFormat="1" ht="37.5" hidden="1" customHeight="1" x14ac:dyDescent="0.2">
      <c r="A81" s="1"/>
      <c r="B81" s="119">
        <v>84</v>
      </c>
      <c r="C81" s="120" t="s">
        <v>39</v>
      </c>
      <c r="D81" s="121"/>
      <c r="E81" s="87">
        <v>0.875</v>
      </c>
      <c r="F81" s="151"/>
      <c r="G81" s="152"/>
      <c r="H81" s="153" t="s">
        <v>0</v>
      </c>
      <c r="I81" s="154"/>
      <c r="J81" s="162"/>
      <c r="K81" s="61" t="s">
        <v>63</v>
      </c>
      <c r="L81" s="129" t="s">
        <v>64</v>
      </c>
      <c r="M81" s="155"/>
      <c r="N81" s="156"/>
      <c r="O81" s="157"/>
      <c r="P81" s="105"/>
      <c r="Q81" s="106">
        <f t="shared" si="15"/>
        <v>0</v>
      </c>
      <c r="R81" s="107">
        <f t="shared" si="18"/>
        <v>0</v>
      </c>
      <c r="S81" s="128"/>
      <c r="T81" s="106">
        <f t="shared" si="16"/>
        <v>0</v>
      </c>
      <c r="U81" s="108">
        <f t="shared" si="17"/>
        <v>0</v>
      </c>
      <c r="V81" s="108">
        <f t="shared" si="19"/>
        <v>0</v>
      </c>
      <c r="W81" s="108">
        <f t="shared" si="20"/>
        <v>0</v>
      </c>
      <c r="X81" s="107">
        <f t="shared" si="21"/>
        <v>0</v>
      </c>
      <c r="Y81" s="128"/>
      <c r="Z81" s="106">
        <f t="shared" si="26"/>
        <v>0</v>
      </c>
      <c r="AA81" s="108">
        <f t="shared" si="22"/>
        <v>0</v>
      </c>
      <c r="AB81" s="108">
        <f t="shared" si="23"/>
        <v>0</v>
      </c>
      <c r="AC81" s="108">
        <f t="shared" si="24"/>
        <v>0</v>
      </c>
      <c r="AD81" s="107">
        <f t="shared" si="25"/>
        <v>0</v>
      </c>
      <c r="AE81" s="378" t="e">
        <f>(F81=#REF!)+(Jogos!J81=#REF!)+AE80</f>
        <v>#REF!</v>
      </c>
    </row>
    <row r="82" spans="1:31" s="378" customFormat="1" ht="36.75" hidden="1" customHeight="1" x14ac:dyDescent="0.2">
      <c r="A82" s="1"/>
      <c r="B82" s="119">
        <v>85</v>
      </c>
      <c r="C82" s="99" t="s">
        <v>38</v>
      </c>
      <c r="D82" s="121"/>
      <c r="E82" s="87">
        <v>0.8125</v>
      </c>
      <c r="F82" s="122"/>
      <c r="G82" s="123"/>
      <c r="H82" s="124" t="s">
        <v>0</v>
      </c>
      <c r="I82" s="125"/>
      <c r="J82" s="163"/>
      <c r="K82" s="61" t="s">
        <v>63</v>
      </c>
      <c r="L82" s="129" t="s">
        <v>64</v>
      </c>
      <c r="M82" s="148"/>
      <c r="N82" s="149"/>
      <c r="O82" s="150"/>
      <c r="P82" s="105"/>
      <c r="Q82" s="116">
        <f t="shared" si="15"/>
        <v>0</v>
      </c>
      <c r="R82" s="117">
        <f t="shared" si="18"/>
        <v>0</v>
      </c>
      <c r="S82" s="128"/>
      <c r="T82" s="116">
        <f t="shared" si="16"/>
        <v>0</v>
      </c>
      <c r="U82" s="118">
        <f t="shared" si="17"/>
        <v>0</v>
      </c>
      <c r="V82" s="118">
        <f t="shared" si="19"/>
        <v>0</v>
      </c>
      <c r="W82" s="118">
        <f t="shared" si="20"/>
        <v>0</v>
      </c>
      <c r="X82" s="117">
        <f t="shared" si="21"/>
        <v>0</v>
      </c>
      <c r="Y82" s="128"/>
      <c r="Z82" s="116">
        <f t="shared" si="26"/>
        <v>0</v>
      </c>
      <c r="AA82" s="118">
        <f t="shared" si="22"/>
        <v>0</v>
      </c>
      <c r="AB82" s="118">
        <f t="shared" si="23"/>
        <v>0</v>
      </c>
      <c r="AC82" s="118">
        <f t="shared" si="24"/>
        <v>0</v>
      </c>
      <c r="AD82" s="117">
        <f t="shared" si="25"/>
        <v>0</v>
      </c>
      <c r="AE82" s="378" t="e">
        <f>(F82=#REF!)+(Jogos!J82=#REF!)+AE81</f>
        <v>#REF!</v>
      </c>
    </row>
    <row r="83" spans="1:31" s="378" customFormat="1" ht="40.5" hidden="1" customHeight="1" x14ac:dyDescent="0.2">
      <c r="A83" s="1"/>
      <c r="B83" s="119">
        <v>86</v>
      </c>
      <c r="C83" s="120" t="s">
        <v>39</v>
      </c>
      <c r="D83" s="121"/>
      <c r="E83" s="58">
        <v>0.875</v>
      </c>
      <c r="F83" s="122"/>
      <c r="G83" s="123"/>
      <c r="H83" s="124" t="s">
        <v>0</v>
      </c>
      <c r="I83" s="125"/>
      <c r="J83" s="163"/>
      <c r="K83" s="61" t="s">
        <v>63</v>
      </c>
      <c r="L83" s="129" t="s">
        <v>64</v>
      </c>
      <c r="M83" s="155"/>
      <c r="N83" s="156"/>
      <c r="O83" s="157"/>
      <c r="P83" s="105"/>
      <c r="Q83" s="106">
        <f t="shared" si="15"/>
        <v>0</v>
      </c>
      <c r="R83" s="107">
        <f t="shared" si="18"/>
        <v>0</v>
      </c>
      <c r="S83" s="128"/>
      <c r="T83" s="106">
        <f t="shared" si="16"/>
        <v>0</v>
      </c>
      <c r="U83" s="108">
        <f t="shared" si="17"/>
        <v>0</v>
      </c>
      <c r="V83" s="108">
        <f t="shared" si="19"/>
        <v>0</v>
      </c>
      <c r="W83" s="108">
        <f t="shared" si="20"/>
        <v>0</v>
      </c>
      <c r="X83" s="107">
        <f t="shared" si="21"/>
        <v>0</v>
      </c>
      <c r="Y83" s="128"/>
      <c r="Z83" s="106">
        <f t="shared" si="26"/>
        <v>0</v>
      </c>
      <c r="AA83" s="108">
        <f t="shared" si="22"/>
        <v>0</v>
      </c>
      <c r="AB83" s="108">
        <f t="shared" si="23"/>
        <v>0</v>
      </c>
      <c r="AC83" s="108">
        <f t="shared" si="24"/>
        <v>0</v>
      </c>
      <c r="AD83" s="107">
        <f t="shared" si="25"/>
        <v>0</v>
      </c>
      <c r="AE83" s="378" t="e">
        <f>(F83=#REF!)+(Jogos!J83=#REF!)+AE82</f>
        <v>#REF!</v>
      </c>
    </row>
    <row r="84" spans="1:31" s="378" customFormat="1" ht="34.5" hidden="1" customHeight="1" x14ac:dyDescent="0.2">
      <c r="A84" s="1"/>
      <c r="B84" s="109">
        <v>87</v>
      </c>
      <c r="C84" s="110" t="s">
        <v>38</v>
      </c>
      <c r="D84" s="137"/>
      <c r="E84" s="77">
        <v>0.8125</v>
      </c>
      <c r="F84" s="111"/>
      <c r="G84" s="112"/>
      <c r="H84" s="113" t="s">
        <v>0</v>
      </c>
      <c r="I84" s="114"/>
      <c r="J84" s="138"/>
      <c r="K84" s="139" t="s">
        <v>63</v>
      </c>
      <c r="L84" s="140" t="s">
        <v>64</v>
      </c>
      <c r="M84" s="158"/>
      <c r="N84" s="159"/>
      <c r="O84" s="160"/>
      <c r="P84" s="105"/>
      <c r="Q84" s="116">
        <f t="shared" si="15"/>
        <v>0</v>
      </c>
      <c r="R84" s="117">
        <f t="shared" si="18"/>
        <v>0</v>
      </c>
      <c r="S84" s="128"/>
      <c r="T84" s="116">
        <f t="shared" si="16"/>
        <v>0</v>
      </c>
      <c r="U84" s="118">
        <f t="shared" si="17"/>
        <v>0</v>
      </c>
      <c r="V84" s="118">
        <f t="shared" si="19"/>
        <v>0</v>
      </c>
      <c r="W84" s="118">
        <f t="shared" si="20"/>
        <v>0</v>
      </c>
      <c r="X84" s="117">
        <f t="shared" si="21"/>
        <v>0</v>
      </c>
      <c r="Y84" s="128"/>
      <c r="Z84" s="116">
        <f t="shared" si="26"/>
        <v>0</v>
      </c>
      <c r="AA84" s="118">
        <f t="shared" si="22"/>
        <v>0</v>
      </c>
      <c r="AB84" s="118">
        <f t="shared" si="23"/>
        <v>0</v>
      </c>
      <c r="AC84" s="118">
        <f t="shared" si="24"/>
        <v>0</v>
      </c>
      <c r="AD84" s="117">
        <f t="shared" si="25"/>
        <v>0</v>
      </c>
      <c r="AE84" s="378" t="e">
        <f>(F84=#REF!)+(Jogos!J84=#REF!)+AE83</f>
        <v>#REF!</v>
      </c>
    </row>
    <row r="85" spans="1:31" s="378" customFormat="1" ht="0.75" hidden="1" customHeight="1" x14ac:dyDescent="0.2">
      <c r="A85" s="1"/>
      <c r="B85" s="109">
        <v>88</v>
      </c>
      <c r="C85" s="110" t="s">
        <v>39</v>
      </c>
      <c r="D85" s="137"/>
      <c r="E85" s="70">
        <v>0.875</v>
      </c>
      <c r="F85" s="111"/>
      <c r="G85" s="112"/>
      <c r="H85" s="113" t="s">
        <v>0</v>
      </c>
      <c r="I85" s="114"/>
      <c r="J85" s="138"/>
      <c r="K85" s="139" t="s">
        <v>63</v>
      </c>
      <c r="L85" s="140" t="s">
        <v>64</v>
      </c>
      <c r="M85" s="147"/>
      <c r="N85" s="85"/>
      <c r="O85" s="84"/>
      <c r="P85" s="105"/>
      <c r="Q85" s="106">
        <f t="shared" si="15"/>
        <v>0</v>
      </c>
      <c r="R85" s="107">
        <f t="shared" si="18"/>
        <v>0</v>
      </c>
      <c r="S85" s="128"/>
      <c r="T85" s="106">
        <f t="shared" si="16"/>
        <v>0</v>
      </c>
      <c r="U85" s="108">
        <f t="shared" si="17"/>
        <v>0</v>
      </c>
      <c r="V85" s="108">
        <f t="shared" si="19"/>
        <v>0</v>
      </c>
      <c r="W85" s="108">
        <f t="shared" si="20"/>
        <v>0</v>
      </c>
      <c r="X85" s="107">
        <f t="shared" si="21"/>
        <v>0</v>
      </c>
      <c r="Y85" s="128"/>
      <c r="Z85" s="106">
        <f t="shared" si="26"/>
        <v>0</v>
      </c>
      <c r="AA85" s="108">
        <f t="shared" si="22"/>
        <v>0</v>
      </c>
      <c r="AB85" s="108">
        <f t="shared" si="23"/>
        <v>0</v>
      </c>
      <c r="AC85" s="108">
        <f t="shared" si="24"/>
        <v>0</v>
      </c>
      <c r="AD85" s="107">
        <f t="shared" si="25"/>
        <v>0</v>
      </c>
      <c r="AE85" s="378" t="e">
        <f>(F85=#REF!)+(Jogos!J85=#REF!)+AE84</f>
        <v>#REF!</v>
      </c>
    </row>
    <row r="86" spans="1:31" s="378" customFormat="1" ht="30" hidden="1" customHeight="1" x14ac:dyDescent="0.2">
      <c r="A86" s="1"/>
      <c r="B86" s="109">
        <v>89</v>
      </c>
      <c r="C86" s="146" t="s">
        <v>38</v>
      </c>
      <c r="D86" s="137"/>
      <c r="E86" s="70">
        <v>0.8125</v>
      </c>
      <c r="F86" s="161"/>
      <c r="G86" s="169"/>
      <c r="H86" s="170" t="s">
        <v>0</v>
      </c>
      <c r="I86" s="171"/>
      <c r="J86" s="172"/>
      <c r="K86" s="139" t="s">
        <v>63</v>
      </c>
      <c r="L86" s="140" t="s">
        <v>64</v>
      </c>
      <c r="M86" s="158"/>
      <c r="N86" s="159"/>
      <c r="O86" s="160"/>
      <c r="P86" s="105"/>
      <c r="Q86" s="116">
        <f t="shared" si="15"/>
        <v>0</v>
      </c>
      <c r="R86" s="117">
        <f t="shared" si="18"/>
        <v>0</v>
      </c>
      <c r="S86" s="128"/>
      <c r="T86" s="116">
        <f t="shared" si="16"/>
        <v>0</v>
      </c>
      <c r="U86" s="118">
        <f t="shared" si="17"/>
        <v>0</v>
      </c>
      <c r="V86" s="118">
        <f t="shared" si="19"/>
        <v>0</v>
      </c>
      <c r="W86" s="118">
        <f t="shared" si="20"/>
        <v>0</v>
      </c>
      <c r="X86" s="117">
        <f t="shared" si="21"/>
        <v>0</v>
      </c>
      <c r="Y86" s="128"/>
      <c r="Z86" s="116">
        <f t="shared" si="26"/>
        <v>0</v>
      </c>
      <c r="AA86" s="118">
        <f t="shared" si="22"/>
        <v>0</v>
      </c>
      <c r="AB86" s="118">
        <f t="shared" si="23"/>
        <v>0</v>
      </c>
      <c r="AC86" s="118">
        <f t="shared" si="24"/>
        <v>0</v>
      </c>
      <c r="AD86" s="117">
        <f t="shared" si="25"/>
        <v>0</v>
      </c>
      <c r="AE86" s="378" t="e">
        <f>(F86=#REF!)+(Jogos!J86=#REF!)+AE85</f>
        <v>#REF!</v>
      </c>
    </row>
    <row r="87" spans="1:31" s="378" customFormat="1" ht="32.25" hidden="1" customHeight="1" x14ac:dyDescent="0.2">
      <c r="A87" s="1"/>
      <c r="B87" s="109">
        <v>90</v>
      </c>
      <c r="C87" s="110" t="s">
        <v>39</v>
      </c>
      <c r="D87" s="137"/>
      <c r="E87" s="77">
        <v>0.875</v>
      </c>
      <c r="F87" s="111"/>
      <c r="G87" s="112"/>
      <c r="H87" s="113" t="s">
        <v>0</v>
      </c>
      <c r="I87" s="114"/>
      <c r="J87" s="138"/>
      <c r="K87" s="139" t="s">
        <v>63</v>
      </c>
      <c r="L87" s="140" t="s">
        <v>64</v>
      </c>
      <c r="M87" s="139"/>
      <c r="N87" s="68"/>
      <c r="O87" s="66"/>
      <c r="P87" s="105"/>
      <c r="Q87" s="106">
        <f t="shared" si="15"/>
        <v>0</v>
      </c>
      <c r="R87" s="107">
        <f t="shared" si="18"/>
        <v>0</v>
      </c>
      <c r="S87" s="128"/>
      <c r="T87" s="106">
        <f t="shared" si="16"/>
        <v>0</v>
      </c>
      <c r="U87" s="108">
        <f t="shared" si="17"/>
        <v>0</v>
      </c>
      <c r="V87" s="108">
        <f t="shared" si="19"/>
        <v>0</v>
      </c>
      <c r="W87" s="108">
        <f t="shared" si="20"/>
        <v>0</v>
      </c>
      <c r="X87" s="107">
        <f t="shared" si="21"/>
        <v>0</v>
      </c>
      <c r="Y87" s="128"/>
      <c r="Z87" s="106">
        <f t="shared" si="26"/>
        <v>0</v>
      </c>
      <c r="AA87" s="108">
        <f t="shared" si="22"/>
        <v>0</v>
      </c>
      <c r="AB87" s="108">
        <f t="shared" si="23"/>
        <v>0</v>
      </c>
      <c r="AC87" s="108">
        <f t="shared" si="24"/>
        <v>0</v>
      </c>
      <c r="AD87" s="107">
        <f t="shared" si="25"/>
        <v>0</v>
      </c>
      <c r="AE87" s="378" t="e">
        <f>(F87=#REF!)+(Jogos!J87=#REF!)+AE86</f>
        <v>#REF!</v>
      </c>
    </row>
    <row r="88" spans="1:31" s="378" customFormat="1" ht="27" hidden="1" customHeight="1" x14ac:dyDescent="0.2">
      <c r="A88" s="1"/>
      <c r="B88" s="119">
        <v>91</v>
      </c>
      <c r="C88" s="120" t="s">
        <v>38</v>
      </c>
      <c r="D88" s="121"/>
      <c r="E88" s="58">
        <v>0.8125</v>
      </c>
      <c r="F88" s="122"/>
      <c r="G88" s="123"/>
      <c r="H88" s="124" t="s">
        <v>0</v>
      </c>
      <c r="I88" s="125"/>
      <c r="J88" s="163"/>
      <c r="K88" s="61" t="s">
        <v>63</v>
      </c>
      <c r="L88" s="129" t="s">
        <v>64</v>
      </c>
      <c r="M88" s="59"/>
      <c r="N88" s="93"/>
      <c r="O88" s="94"/>
      <c r="P88" s="105"/>
      <c r="Q88" s="116">
        <f t="shared" si="15"/>
        <v>0</v>
      </c>
      <c r="R88" s="117">
        <f t="shared" si="18"/>
        <v>0</v>
      </c>
      <c r="S88" s="128"/>
      <c r="T88" s="116">
        <f t="shared" si="16"/>
        <v>0</v>
      </c>
      <c r="U88" s="118">
        <f t="shared" si="17"/>
        <v>0</v>
      </c>
      <c r="V88" s="118">
        <f t="shared" si="19"/>
        <v>0</v>
      </c>
      <c r="W88" s="118">
        <f t="shared" si="20"/>
        <v>0</v>
      </c>
      <c r="X88" s="117">
        <f t="shared" si="21"/>
        <v>0</v>
      </c>
      <c r="Y88" s="128"/>
      <c r="Z88" s="116">
        <f t="shared" si="26"/>
        <v>0</v>
      </c>
      <c r="AA88" s="118">
        <f t="shared" si="22"/>
        <v>0</v>
      </c>
      <c r="AB88" s="118">
        <f t="shared" si="23"/>
        <v>0</v>
      </c>
      <c r="AC88" s="118">
        <f t="shared" si="24"/>
        <v>0</v>
      </c>
      <c r="AD88" s="117">
        <f t="shared" si="25"/>
        <v>0</v>
      </c>
      <c r="AE88" s="378" t="e">
        <f>(F88=#REF!)+(Jogos!J88=#REF!)+AE87</f>
        <v>#REF!</v>
      </c>
    </row>
    <row r="89" spans="1:31" s="378" customFormat="1" ht="1.5" hidden="1" customHeight="1" x14ac:dyDescent="0.2">
      <c r="A89" s="1"/>
      <c r="B89" s="119">
        <v>92</v>
      </c>
      <c r="C89" s="120" t="s">
        <v>39</v>
      </c>
      <c r="D89" s="121"/>
      <c r="E89" s="87">
        <v>0.875</v>
      </c>
      <c r="F89" s="122"/>
      <c r="G89" s="123"/>
      <c r="H89" s="124" t="s">
        <v>0</v>
      </c>
      <c r="I89" s="125"/>
      <c r="J89" s="163"/>
      <c r="K89" s="61" t="s">
        <v>63</v>
      </c>
      <c r="L89" s="129" t="s">
        <v>64</v>
      </c>
      <c r="M89" s="155"/>
      <c r="N89" s="156"/>
      <c r="O89" s="157"/>
      <c r="P89" s="105"/>
      <c r="Q89" s="106">
        <f t="shared" si="15"/>
        <v>0</v>
      </c>
      <c r="R89" s="107">
        <f t="shared" si="18"/>
        <v>0</v>
      </c>
      <c r="S89" s="128"/>
      <c r="T89" s="106">
        <f t="shared" si="16"/>
        <v>0</v>
      </c>
      <c r="U89" s="108">
        <f t="shared" si="17"/>
        <v>0</v>
      </c>
      <c r="V89" s="108">
        <f t="shared" si="19"/>
        <v>0</v>
      </c>
      <c r="W89" s="108">
        <f t="shared" si="20"/>
        <v>0</v>
      </c>
      <c r="X89" s="107">
        <f t="shared" si="21"/>
        <v>0</v>
      </c>
      <c r="Y89" s="128"/>
      <c r="Z89" s="106">
        <f t="shared" si="26"/>
        <v>0</v>
      </c>
      <c r="AA89" s="108">
        <f t="shared" si="22"/>
        <v>0</v>
      </c>
      <c r="AB89" s="108">
        <f t="shared" si="23"/>
        <v>0</v>
      </c>
      <c r="AC89" s="108">
        <f t="shared" si="24"/>
        <v>0</v>
      </c>
      <c r="AD89" s="107">
        <f t="shared" si="25"/>
        <v>0</v>
      </c>
      <c r="AE89" s="378" t="e">
        <f>(F89=#REF!)+(Jogos!J89=#REF!)+AE88</f>
        <v>#REF!</v>
      </c>
    </row>
    <row r="90" spans="1:31" s="378" customFormat="1" ht="27" hidden="1" customHeight="1" x14ac:dyDescent="0.2">
      <c r="A90" s="1"/>
      <c r="B90" s="119">
        <v>93</v>
      </c>
      <c r="C90" s="120" t="s">
        <v>38</v>
      </c>
      <c r="D90" s="121"/>
      <c r="E90" s="58">
        <v>0.83333333333333337</v>
      </c>
      <c r="F90" s="122"/>
      <c r="G90" s="123"/>
      <c r="H90" s="124" t="s">
        <v>0</v>
      </c>
      <c r="I90" s="125"/>
      <c r="J90" s="163"/>
      <c r="K90" s="61" t="s">
        <v>63</v>
      </c>
      <c r="L90" s="129" t="s">
        <v>64</v>
      </c>
      <c r="M90" s="148"/>
      <c r="N90" s="149"/>
      <c r="O90" s="150"/>
      <c r="P90" s="105"/>
      <c r="Q90" s="116">
        <f t="shared" si="15"/>
        <v>0</v>
      </c>
      <c r="R90" s="117">
        <f t="shared" si="18"/>
        <v>0</v>
      </c>
      <c r="S90" s="128"/>
      <c r="T90" s="116">
        <f t="shared" si="16"/>
        <v>0</v>
      </c>
      <c r="U90" s="118">
        <f t="shared" si="17"/>
        <v>0</v>
      </c>
      <c r="V90" s="118">
        <f t="shared" si="19"/>
        <v>0</v>
      </c>
      <c r="W90" s="118">
        <f t="shared" si="20"/>
        <v>0</v>
      </c>
      <c r="X90" s="117">
        <f t="shared" si="21"/>
        <v>0</v>
      </c>
      <c r="Y90" s="128"/>
      <c r="Z90" s="116">
        <f t="shared" si="26"/>
        <v>0</v>
      </c>
      <c r="AA90" s="118">
        <f t="shared" si="22"/>
        <v>0</v>
      </c>
      <c r="AB90" s="118">
        <f t="shared" si="23"/>
        <v>0</v>
      </c>
      <c r="AC90" s="118">
        <f t="shared" si="24"/>
        <v>0</v>
      </c>
      <c r="AD90" s="117">
        <f t="shared" si="25"/>
        <v>0</v>
      </c>
      <c r="AE90" s="378" t="e">
        <f>(F90=#REF!)+(Jogos!J90=#REF!)+AE89</f>
        <v>#REF!</v>
      </c>
    </row>
    <row r="91" spans="1:31" s="378" customFormat="1" ht="34.5" hidden="1" customHeight="1" x14ac:dyDescent="0.2">
      <c r="A91" s="1"/>
      <c r="B91" s="173">
        <v>94</v>
      </c>
      <c r="C91" s="174" t="s">
        <v>38</v>
      </c>
      <c r="D91" s="175"/>
      <c r="E91" s="176">
        <v>0.8125</v>
      </c>
      <c r="F91" s="177" t="s">
        <v>67</v>
      </c>
      <c r="G91" s="178"/>
      <c r="H91" s="179" t="s">
        <v>0</v>
      </c>
      <c r="I91" s="180"/>
      <c r="J91" s="177" t="s">
        <v>68</v>
      </c>
      <c r="K91" s="181" t="s">
        <v>63</v>
      </c>
      <c r="L91" s="182" t="s">
        <v>64</v>
      </c>
      <c r="M91" s="183"/>
      <c r="N91" s="184"/>
      <c r="O91" s="185"/>
      <c r="P91" s="105"/>
      <c r="Q91" s="106">
        <f t="shared" si="15"/>
        <v>0</v>
      </c>
      <c r="R91" s="107">
        <f t="shared" si="18"/>
        <v>0</v>
      </c>
      <c r="S91" s="128"/>
      <c r="T91" s="106">
        <f t="shared" si="16"/>
        <v>0</v>
      </c>
      <c r="U91" s="108">
        <f t="shared" si="17"/>
        <v>0</v>
      </c>
      <c r="V91" s="108">
        <f t="shared" si="19"/>
        <v>0</v>
      </c>
      <c r="W91" s="108">
        <f t="shared" si="20"/>
        <v>0</v>
      </c>
      <c r="X91" s="107">
        <f t="shared" si="21"/>
        <v>0</v>
      </c>
      <c r="Y91" s="128"/>
      <c r="Z91" s="106">
        <f t="shared" si="26"/>
        <v>0</v>
      </c>
      <c r="AA91" s="108">
        <f t="shared" si="22"/>
        <v>0</v>
      </c>
      <c r="AB91" s="108">
        <f t="shared" si="23"/>
        <v>0</v>
      </c>
      <c r="AC91" s="108">
        <f t="shared" si="24"/>
        <v>0</v>
      </c>
      <c r="AD91" s="107">
        <f t="shared" si="25"/>
        <v>0</v>
      </c>
      <c r="AE91" s="378" t="e">
        <f>(F91=#REF!)+(Jogos!J91=#REF!)+AE90</f>
        <v>#REF!</v>
      </c>
    </row>
    <row r="92" spans="1:31" s="378" customFormat="1" ht="1.5" hidden="1" customHeight="1" x14ac:dyDescent="0.2">
      <c r="A92" s="1"/>
      <c r="B92" s="186">
        <v>95</v>
      </c>
      <c r="C92" s="187" t="s">
        <v>39</v>
      </c>
      <c r="D92" s="175"/>
      <c r="E92" s="188">
        <v>0.875</v>
      </c>
      <c r="F92" s="177" t="s">
        <v>65</v>
      </c>
      <c r="G92" s="189"/>
      <c r="H92" s="190" t="s">
        <v>0</v>
      </c>
      <c r="I92" s="191"/>
      <c r="J92" s="177" t="s">
        <v>66</v>
      </c>
      <c r="K92" s="192" t="s">
        <v>63</v>
      </c>
      <c r="L92" s="193" t="s">
        <v>64</v>
      </c>
      <c r="M92" s="194"/>
      <c r="N92" s="195"/>
      <c r="O92" s="196"/>
      <c r="P92" s="105"/>
      <c r="Q92" s="116">
        <f t="shared" si="15"/>
        <v>0</v>
      </c>
      <c r="R92" s="117">
        <f t="shared" si="18"/>
        <v>0</v>
      </c>
      <c r="S92" s="128"/>
      <c r="T92" s="116">
        <f t="shared" si="16"/>
        <v>0</v>
      </c>
      <c r="U92" s="118">
        <f t="shared" si="17"/>
        <v>0</v>
      </c>
      <c r="V92" s="118">
        <f t="shared" si="19"/>
        <v>0</v>
      </c>
      <c r="W92" s="118">
        <f t="shared" si="20"/>
        <v>0</v>
      </c>
      <c r="X92" s="117">
        <f t="shared" si="21"/>
        <v>0</v>
      </c>
      <c r="Y92" s="128"/>
      <c r="Z92" s="116">
        <f t="shared" si="26"/>
        <v>0</v>
      </c>
      <c r="AA92" s="118">
        <f t="shared" si="22"/>
        <v>0</v>
      </c>
      <c r="AB92" s="118">
        <f t="shared" si="23"/>
        <v>0</v>
      </c>
      <c r="AC92" s="118">
        <f t="shared" si="24"/>
        <v>0</v>
      </c>
      <c r="AD92" s="117">
        <f t="shared" si="25"/>
        <v>0</v>
      </c>
      <c r="AE92" s="378" t="e">
        <f>(F92=#REF!)+(Jogos!J92=#REF!)+AE91</f>
        <v>#REF!</v>
      </c>
    </row>
    <row r="93" spans="1:31" s="378" customFormat="1" ht="31.5" hidden="1" customHeight="1" x14ac:dyDescent="0.2">
      <c r="A93" s="1"/>
      <c r="B93" s="259">
        <v>96</v>
      </c>
      <c r="C93" s="260" t="s">
        <v>38</v>
      </c>
      <c r="D93" s="261"/>
      <c r="E93" s="262">
        <v>0.83333333333333337</v>
      </c>
      <c r="F93" s="263" t="s">
        <v>70</v>
      </c>
      <c r="G93" s="264"/>
      <c r="H93" s="265" t="s">
        <v>0</v>
      </c>
      <c r="I93" s="266"/>
      <c r="J93" s="263" t="s">
        <v>69</v>
      </c>
      <c r="K93" s="267" t="s">
        <v>63</v>
      </c>
      <c r="L93" s="268" t="s">
        <v>64</v>
      </c>
      <c r="M93" s="213"/>
      <c r="N93" s="214"/>
      <c r="O93" s="215"/>
      <c r="P93" s="105"/>
      <c r="Q93" s="106">
        <f>N(AND(NOT(ISBLANK(G93)),NOT(ISBLANK(I93))))</f>
        <v>0</v>
      </c>
      <c r="R93" s="107">
        <f t="shared" si="18"/>
        <v>0</v>
      </c>
      <c r="S93" s="128"/>
      <c r="T93" s="106">
        <f>N(G93&gt;I93)</f>
        <v>0</v>
      </c>
      <c r="U93" s="108">
        <f>W93-X93</f>
        <v>0</v>
      </c>
      <c r="V93" s="108">
        <f t="shared" si="19"/>
        <v>0</v>
      </c>
      <c r="W93" s="108">
        <f t="shared" si="20"/>
        <v>0</v>
      </c>
      <c r="X93" s="107">
        <f t="shared" si="21"/>
        <v>0</v>
      </c>
      <c r="Y93" s="128"/>
      <c r="Z93" s="106">
        <f t="shared" si="26"/>
        <v>0</v>
      </c>
      <c r="AA93" s="108">
        <f t="shared" si="22"/>
        <v>0</v>
      </c>
      <c r="AB93" s="108">
        <f t="shared" si="23"/>
        <v>0</v>
      </c>
      <c r="AC93" s="108">
        <f t="shared" si="24"/>
        <v>0</v>
      </c>
      <c r="AD93" s="107">
        <f t="shared" si="25"/>
        <v>0</v>
      </c>
      <c r="AE93" s="378" t="e">
        <f>(F93=#REF!)+(Jogos!J93=#REF!)+AE92</f>
        <v>#REF!</v>
      </c>
    </row>
    <row r="94" spans="1:31" s="378" customFormat="1" ht="0.75" customHeight="1" thickBot="1" x14ac:dyDescent="0.25">
      <c r="A94" s="282"/>
      <c r="B94" s="556"/>
      <c r="C94" s="557"/>
      <c r="D94" s="557"/>
      <c r="E94" s="557"/>
      <c r="F94" s="557"/>
      <c r="G94" s="557"/>
      <c r="H94" s="557"/>
      <c r="I94" s="557"/>
      <c r="J94" s="557"/>
      <c r="K94" s="557"/>
      <c r="L94" s="557"/>
      <c r="M94" s="557"/>
      <c r="N94" s="557"/>
      <c r="O94" s="557"/>
      <c r="P94" s="557"/>
      <c r="Q94" s="557"/>
      <c r="R94" s="557"/>
      <c r="S94" s="557"/>
      <c r="T94" s="557"/>
      <c r="U94" s="558"/>
      <c r="V94" s="108"/>
      <c r="W94" s="108"/>
      <c r="X94" s="107"/>
      <c r="Y94" s="128"/>
      <c r="Z94" s="106"/>
      <c r="AA94" s="108"/>
      <c r="AB94" s="108"/>
      <c r="AC94" s="108"/>
      <c r="AD94" s="107"/>
    </row>
    <row r="95" spans="1:31" s="378" customFormat="1" ht="37.5" hidden="1" customHeight="1" thickBot="1" x14ac:dyDescent="0.25">
      <c r="A95" s="1"/>
      <c r="B95" s="269">
        <v>97</v>
      </c>
      <c r="C95" s="270" t="s">
        <v>84</v>
      </c>
      <c r="D95" s="299"/>
      <c r="E95" s="301"/>
      <c r="F95" s="302" t="s">
        <v>96</v>
      </c>
      <c r="G95" s="300"/>
      <c r="H95" s="303" t="s">
        <v>59</v>
      </c>
      <c r="I95" s="300"/>
      <c r="J95" s="302" t="s">
        <v>97</v>
      </c>
      <c r="K95" s="271" t="s">
        <v>63</v>
      </c>
      <c r="L95" s="272" t="s">
        <v>64</v>
      </c>
      <c r="M95" s="531" t="s">
        <v>100</v>
      </c>
      <c r="N95" s="532"/>
      <c r="O95" s="533"/>
      <c r="P95" s="105"/>
      <c r="Q95" s="116">
        <f>N(AND(NOT(ISBLANK(G95)),NOT(ISBLANK(I95))))</f>
        <v>0</v>
      </c>
      <c r="R95" s="117">
        <f t="shared" si="18"/>
        <v>0</v>
      </c>
      <c r="S95" s="128"/>
      <c r="T95" s="116">
        <f>N(G95&gt;I95)</f>
        <v>0</v>
      </c>
      <c r="U95" s="118">
        <f>W95-X95</f>
        <v>0</v>
      </c>
      <c r="V95" s="118">
        <f t="shared" si="19"/>
        <v>0</v>
      </c>
      <c r="W95" s="118">
        <f t="shared" si="20"/>
        <v>0</v>
      </c>
      <c r="X95" s="117">
        <f t="shared" si="21"/>
        <v>0</v>
      </c>
      <c r="Y95" s="128"/>
      <c r="Z95" s="116">
        <f t="shared" si="26"/>
        <v>0</v>
      </c>
      <c r="AA95" s="118">
        <f t="shared" si="22"/>
        <v>0</v>
      </c>
      <c r="AB95" s="118">
        <f t="shared" si="23"/>
        <v>0</v>
      </c>
      <c r="AC95" s="118">
        <f t="shared" si="24"/>
        <v>0</v>
      </c>
      <c r="AD95" s="117">
        <f t="shared" si="25"/>
        <v>0</v>
      </c>
      <c r="AE95" s="378" t="e">
        <f>(F95=#REF!)+(Jogos!J95=#REF!)+AE93</f>
        <v>#REF!</v>
      </c>
    </row>
    <row r="96" spans="1:31" s="48" customFormat="1" ht="22.5" customHeight="1" thickBot="1" x14ac:dyDescent="0.25">
      <c r="A96" s="1"/>
      <c r="B96" s="529" t="s">
        <v>101</v>
      </c>
      <c r="C96" s="530"/>
      <c r="D96" s="530"/>
      <c r="E96" s="530"/>
      <c r="F96" s="530"/>
      <c r="G96" s="530"/>
      <c r="H96" s="530"/>
      <c r="I96" s="530"/>
      <c r="J96" s="530"/>
      <c r="K96" s="530"/>
      <c r="L96" s="530"/>
      <c r="M96" s="530"/>
      <c r="N96" s="530"/>
      <c r="O96" s="530"/>
      <c r="P96" s="381"/>
      <c r="Q96" s="375"/>
      <c r="R96" s="375"/>
      <c r="S96" s="375"/>
      <c r="T96" s="375"/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</row>
    <row r="97" spans="1:16384" s="277" customFormat="1" ht="22.5" customHeight="1" thickBot="1" x14ac:dyDescent="0.3">
      <c r="A97" s="1"/>
      <c r="B97" s="505" t="s">
        <v>85</v>
      </c>
      <c r="C97" s="506"/>
      <c r="D97" s="506"/>
      <c r="E97" s="506"/>
      <c r="F97" s="506"/>
      <c r="G97" s="506"/>
      <c r="H97" s="506"/>
      <c r="I97" s="506"/>
      <c r="J97" s="506"/>
      <c r="K97" s="506"/>
      <c r="L97" s="506"/>
      <c r="M97" s="506"/>
      <c r="N97" s="506"/>
      <c r="O97" s="507"/>
      <c r="P97" s="275"/>
      <c r="Q97" s="276"/>
      <c r="R97" s="276"/>
      <c r="S97" s="276"/>
      <c r="T97" s="276"/>
      <c r="U97" s="276"/>
      <c r="V97" s="276"/>
      <c r="W97" s="276"/>
      <c r="X97" s="276"/>
      <c r="Y97" s="276"/>
      <c r="Z97" s="276"/>
      <c r="AA97" s="276"/>
      <c r="AB97" s="276"/>
      <c r="AC97" s="276"/>
      <c r="AD97" s="276"/>
    </row>
    <row r="98" spans="1:16384" s="277" customFormat="1" ht="22.5" customHeight="1" thickBot="1" x14ac:dyDescent="0.3">
      <c r="A98" s="1"/>
      <c r="B98" s="508" t="s">
        <v>86</v>
      </c>
      <c r="C98" s="509"/>
      <c r="D98" s="510"/>
      <c r="E98" s="511"/>
      <c r="F98" s="512"/>
      <c r="G98" s="512"/>
      <c r="H98" s="512"/>
      <c r="I98" s="512"/>
      <c r="J98" s="512"/>
      <c r="K98" s="512"/>
      <c r="L98" s="512"/>
      <c r="M98" s="512"/>
      <c r="N98" s="512"/>
      <c r="O98" s="513"/>
      <c r="P98" s="275"/>
      <c r="Q98" s="276"/>
      <c r="R98" s="276"/>
      <c r="S98" s="276"/>
      <c r="T98" s="276"/>
      <c r="U98" s="276"/>
      <c r="V98" s="276"/>
      <c r="W98" s="276"/>
      <c r="X98" s="276"/>
      <c r="Y98" s="276"/>
      <c r="Z98" s="276"/>
      <c r="AA98" s="276"/>
      <c r="AB98" s="276"/>
      <c r="AC98" s="276"/>
      <c r="AD98" s="276"/>
    </row>
    <row r="99" spans="1:16384" s="277" customFormat="1" ht="22.5" customHeight="1" thickBot="1" x14ac:dyDescent="0.3">
      <c r="A99" s="1"/>
      <c r="B99" s="514" t="s">
        <v>87</v>
      </c>
      <c r="C99" s="515"/>
      <c r="D99" s="515"/>
      <c r="E99" s="516"/>
      <c r="F99" s="517"/>
      <c r="G99" s="517"/>
      <c r="H99" s="517"/>
      <c r="I99" s="517"/>
      <c r="J99" s="517"/>
      <c r="K99" s="517"/>
      <c r="L99" s="517"/>
      <c r="M99" s="517"/>
      <c r="N99" s="517"/>
      <c r="O99" s="518"/>
      <c r="P99" s="278"/>
      <c r="Q99" s="276"/>
      <c r="R99" s="276"/>
      <c r="S99" s="276"/>
      <c r="T99" s="276"/>
      <c r="U99" s="276"/>
      <c r="V99" s="276"/>
      <c r="W99" s="276"/>
      <c r="X99" s="276"/>
      <c r="Y99" s="276"/>
      <c r="Z99" s="276"/>
      <c r="AA99" s="276"/>
      <c r="AB99" s="276"/>
      <c r="AC99" s="276"/>
      <c r="AD99" s="276"/>
    </row>
    <row r="100" spans="1:16384" s="281" customFormat="1" ht="22.5" customHeight="1" thickBot="1" x14ac:dyDescent="0.3">
      <c r="A100" s="1"/>
      <c r="B100" s="493" t="s">
        <v>88</v>
      </c>
      <c r="C100" s="494"/>
      <c r="D100" s="495"/>
      <c r="E100" s="496"/>
      <c r="F100" s="497"/>
      <c r="G100" s="497"/>
      <c r="H100" s="497"/>
      <c r="I100" s="497"/>
      <c r="J100" s="497"/>
      <c r="K100" s="497"/>
      <c r="L100" s="497"/>
      <c r="M100" s="497"/>
      <c r="N100" s="497"/>
      <c r="O100" s="498"/>
      <c r="P100" s="279"/>
      <c r="Q100" s="280"/>
      <c r="R100" s="280"/>
      <c r="S100" s="280"/>
      <c r="T100" s="280"/>
      <c r="U100" s="280"/>
      <c r="V100" s="280"/>
      <c r="W100" s="280"/>
      <c r="X100" s="280"/>
      <c r="Y100" s="280"/>
      <c r="Z100" s="280"/>
      <c r="AA100" s="280"/>
      <c r="AB100" s="280"/>
      <c r="AC100" s="280"/>
      <c r="AD100" s="280"/>
    </row>
    <row r="101" spans="1:16384" s="504" customFormat="1" ht="22.5" customHeight="1" thickBot="1" x14ac:dyDescent="0.3">
      <c r="A101" s="1"/>
      <c r="B101" s="499" t="s">
        <v>89</v>
      </c>
      <c r="C101" s="500"/>
      <c r="D101" s="501"/>
      <c r="E101" s="502"/>
      <c r="F101" s="503"/>
      <c r="G101" s="503"/>
      <c r="H101" s="503"/>
      <c r="I101" s="503"/>
      <c r="J101" s="503"/>
      <c r="K101" s="503"/>
      <c r="L101" s="503"/>
      <c r="M101" s="503"/>
      <c r="N101" s="503"/>
      <c r="O101" s="503"/>
      <c r="P101" s="503"/>
      <c r="Q101" s="503"/>
      <c r="R101" s="503"/>
      <c r="S101" s="503"/>
      <c r="T101" s="503"/>
      <c r="U101" s="503"/>
      <c r="V101" s="503"/>
      <c r="W101" s="503"/>
      <c r="X101" s="503"/>
      <c r="Y101" s="503"/>
      <c r="Z101" s="503"/>
      <c r="AA101" s="503"/>
      <c r="AB101" s="503"/>
      <c r="AC101" s="503"/>
      <c r="AD101" s="503"/>
      <c r="AE101" s="503"/>
      <c r="AF101" s="500"/>
      <c r="AG101" s="500"/>
      <c r="AH101" s="500"/>
      <c r="AI101" s="500"/>
      <c r="AJ101" s="500"/>
      <c r="AK101" s="500"/>
      <c r="AL101" s="500"/>
      <c r="AM101" s="500"/>
      <c r="AN101" s="500"/>
      <c r="AO101" s="500"/>
      <c r="AP101" s="500"/>
      <c r="AQ101" s="500"/>
      <c r="AR101" s="500"/>
      <c r="AS101" s="500"/>
      <c r="AT101" s="500"/>
      <c r="AU101" s="500"/>
      <c r="AV101" s="500"/>
      <c r="AW101" s="500"/>
      <c r="AX101" s="500"/>
      <c r="AY101" s="500"/>
      <c r="AZ101" s="500"/>
      <c r="BA101" s="500"/>
      <c r="BB101" s="500"/>
      <c r="BC101" s="500"/>
      <c r="BD101" s="500"/>
      <c r="BE101" s="500"/>
      <c r="BF101" s="500"/>
      <c r="BG101" s="500"/>
      <c r="BH101" s="500"/>
      <c r="BI101" s="500"/>
      <c r="BJ101" s="500"/>
      <c r="BK101" s="500"/>
      <c r="BL101" s="500"/>
      <c r="BM101" s="500"/>
      <c r="BN101" s="500"/>
      <c r="BO101" s="500"/>
      <c r="BP101" s="500"/>
      <c r="BQ101" s="500"/>
      <c r="BR101" s="500"/>
      <c r="BS101" s="500"/>
      <c r="BT101" s="500"/>
      <c r="BU101" s="500"/>
      <c r="BV101" s="500"/>
      <c r="BW101" s="500"/>
      <c r="BX101" s="500"/>
      <c r="BY101" s="500"/>
      <c r="BZ101" s="500"/>
      <c r="CA101" s="500"/>
      <c r="CB101" s="500"/>
      <c r="CC101" s="500"/>
      <c r="CD101" s="500"/>
      <c r="CE101" s="500"/>
      <c r="CF101" s="500"/>
      <c r="CG101" s="500"/>
      <c r="CH101" s="500"/>
      <c r="CI101" s="500"/>
      <c r="CJ101" s="500"/>
      <c r="CK101" s="500"/>
      <c r="CL101" s="500"/>
      <c r="CM101" s="500"/>
      <c r="CN101" s="500"/>
      <c r="CO101" s="500"/>
      <c r="CP101" s="500"/>
      <c r="CQ101" s="500"/>
      <c r="CR101" s="500"/>
      <c r="CS101" s="500"/>
      <c r="CT101" s="500"/>
      <c r="CU101" s="500"/>
      <c r="CV101" s="500"/>
      <c r="CW101" s="500"/>
      <c r="CX101" s="500"/>
      <c r="CY101" s="500"/>
      <c r="CZ101" s="500"/>
      <c r="DA101" s="500"/>
      <c r="DB101" s="500"/>
      <c r="DC101" s="500"/>
      <c r="DD101" s="500"/>
      <c r="DE101" s="500"/>
      <c r="DF101" s="500"/>
      <c r="DG101" s="500"/>
      <c r="DH101" s="500"/>
      <c r="DI101" s="500"/>
      <c r="DJ101" s="500"/>
      <c r="DK101" s="500"/>
      <c r="DL101" s="500"/>
      <c r="DM101" s="500"/>
      <c r="DN101" s="500"/>
      <c r="DO101" s="500"/>
      <c r="DP101" s="500"/>
      <c r="DQ101" s="500"/>
      <c r="DR101" s="500"/>
      <c r="DS101" s="500"/>
      <c r="DT101" s="500"/>
      <c r="DU101" s="500"/>
      <c r="DV101" s="500"/>
      <c r="DW101" s="500"/>
      <c r="DX101" s="500"/>
      <c r="DY101" s="500"/>
      <c r="DZ101" s="500"/>
      <c r="EA101" s="500"/>
      <c r="EB101" s="500"/>
      <c r="EC101" s="500"/>
      <c r="ED101" s="500"/>
      <c r="EE101" s="500"/>
      <c r="EF101" s="500"/>
      <c r="EG101" s="500"/>
      <c r="EH101" s="500"/>
      <c r="EI101" s="500"/>
      <c r="EJ101" s="500"/>
      <c r="EK101" s="500"/>
      <c r="EL101" s="500"/>
      <c r="EM101" s="500"/>
      <c r="EN101" s="500"/>
      <c r="EO101" s="500"/>
      <c r="EP101" s="500"/>
      <c r="EQ101" s="500"/>
      <c r="ER101" s="500"/>
      <c r="ES101" s="500"/>
      <c r="ET101" s="500"/>
      <c r="EU101" s="500"/>
      <c r="EV101" s="500"/>
      <c r="EW101" s="500"/>
      <c r="EX101" s="500"/>
      <c r="EY101" s="500"/>
      <c r="EZ101" s="500"/>
      <c r="FA101" s="500"/>
      <c r="FB101" s="500"/>
      <c r="FC101" s="500"/>
      <c r="FD101" s="500"/>
      <c r="FE101" s="500"/>
      <c r="FF101" s="500"/>
      <c r="FG101" s="500"/>
      <c r="FH101" s="500"/>
      <c r="FI101" s="500"/>
      <c r="FJ101" s="500"/>
      <c r="FK101" s="500"/>
      <c r="FL101" s="500"/>
      <c r="FM101" s="500"/>
      <c r="FN101" s="500"/>
      <c r="FO101" s="500"/>
      <c r="FP101" s="500"/>
      <c r="FQ101" s="500"/>
      <c r="FR101" s="500"/>
      <c r="FS101" s="500"/>
      <c r="FT101" s="500"/>
      <c r="FU101" s="500"/>
      <c r="FV101" s="500"/>
      <c r="FW101" s="500"/>
      <c r="FX101" s="500"/>
      <c r="FY101" s="500"/>
      <c r="FZ101" s="500"/>
      <c r="GA101" s="500"/>
      <c r="GB101" s="500"/>
      <c r="GC101" s="500"/>
      <c r="GD101" s="500"/>
      <c r="GE101" s="500"/>
      <c r="GF101" s="500"/>
      <c r="GG101" s="500"/>
      <c r="GH101" s="500"/>
      <c r="GI101" s="500"/>
      <c r="GJ101" s="500"/>
      <c r="GK101" s="500"/>
      <c r="GL101" s="500"/>
      <c r="GM101" s="500"/>
      <c r="GN101" s="500"/>
      <c r="GO101" s="500"/>
      <c r="GP101" s="500"/>
      <c r="GQ101" s="500"/>
      <c r="GR101" s="500"/>
      <c r="GS101" s="500"/>
      <c r="GT101" s="500"/>
      <c r="GU101" s="500"/>
      <c r="GV101" s="500"/>
      <c r="GW101" s="500"/>
      <c r="GX101" s="500"/>
      <c r="GY101" s="500"/>
      <c r="GZ101" s="500"/>
      <c r="HA101" s="500"/>
      <c r="HB101" s="500"/>
      <c r="HC101" s="500"/>
      <c r="HD101" s="500"/>
      <c r="HE101" s="500"/>
      <c r="HF101" s="500"/>
      <c r="HG101" s="500"/>
      <c r="HH101" s="500"/>
      <c r="HI101" s="500"/>
      <c r="HJ101" s="500"/>
      <c r="HK101" s="500"/>
      <c r="HL101" s="500"/>
      <c r="HM101" s="500"/>
      <c r="HN101" s="500"/>
      <c r="HO101" s="500"/>
      <c r="HP101" s="500"/>
      <c r="HQ101" s="500"/>
      <c r="HR101" s="500"/>
      <c r="HS101" s="500"/>
      <c r="HT101" s="500"/>
      <c r="HU101" s="500"/>
      <c r="HV101" s="500"/>
      <c r="HW101" s="500"/>
      <c r="HX101" s="500"/>
      <c r="HY101" s="500"/>
      <c r="HZ101" s="500"/>
      <c r="IA101" s="500"/>
      <c r="IB101" s="500"/>
      <c r="IC101" s="500"/>
      <c r="ID101" s="500"/>
      <c r="IE101" s="500"/>
      <c r="IF101" s="500"/>
      <c r="IG101" s="500"/>
      <c r="IH101" s="500"/>
      <c r="II101" s="500"/>
      <c r="IJ101" s="500"/>
      <c r="IK101" s="500"/>
      <c r="IL101" s="500"/>
      <c r="IM101" s="500"/>
      <c r="IN101" s="500"/>
      <c r="IO101" s="500"/>
      <c r="IP101" s="500"/>
      <c r="IQ101" s="500"/>
      <c r="IR101" s="500"/>
      <c r="IS101" s="500"/>
      <c r="IT101" s="500"/>
      <c r="IU101" s="500"/>
      <c r="IV101" s="500"/>
      <c r="IW101" s="500"/>
      <c r="IX101" s="500"/>
      <c r="IY101" s="500"/>
      <c r="IZ101" s="500"/>
      <c r="JA101" s="500"/>
      <c r="JB101" s="500"/>
      <c r="JC101" s="500"/>
      <c r="JD101" s="500"/>
      <c r="JE101" s="500"/>
      <c r="JF101" s="500"/>
      <c r="JG101" s="500"/>
      <c r="JH101" s="500"/>
      <c r="JI101" s="500"/>
      <c r="JJ101" s="500"/>
      <c r="JK101" s="500"/>
      <c r="JL101" s="500"/>
      <c r="JM101" s="500"/>
      <c r="JN101" s="500"/>
      <c r="JO101" s="500"/>
      <c r="JP101" s="500"/>
      <c r="JQ101" s="500"/>
      <c r="JR101" s="500"/>
      <c r="JS101" s="500"/>
      <c r="JT101" s="500"/>
      <c r="JU101" s="500"/>
      <c r="JV101" s="500"/>
      <c r="JW101" s="500"/>
      <c r="JX101" s="500"/>
      <c r="JY101" s="500"/>
      <c r="JZ101" s="500"/>
      <c r="KA101" s="500"/>
      <c r="KB101" s="500"/>
      <c r="KC101" s="500"/>
      <c r="KD101" s="500"/>
      <c r="KE101" s="500"/>
      <c r="KF101" s="500"/>
      <c r="KG101" s="500"/>
      <c r="KH101" s="500"/>
      <c r="KI101" s="500"/>
      <c r="KJ101" s="500"/>
      <c r="KK101" s="500"/>
      <c r="KL101" s="500"/>
      <c r="KM101" s="500"/>
      <c r="KN101" s="500"/>
      <c r="KO101" s="500"/>
      <c r="KP101" s="500"/>
      <c r="KQ101" s="500"/>
      <c r="KR101" s="500"/>
      <c r="KS101" s="500"/>
      <c r="KT101" s="500"/>
      <c r="KU101" s="500"/>
      <c r="KV101" s="500"/>
      <c r="KW101" s="500"/>
      <c r="KX101" s="500"/>
      <c r="KY101" s="500"/>
      <c r="KZ101" s="500"/>
      <c r="LA101" s="500"/>
      <c r="LB101" s="500"/>
      <c r="LC101" s="500"/>
      <c r="LD101" s="500"/>
      <c r="LE101" s="500"/>
      <c r="LF101" s="500"/>
      <c r="LG101" s="500"/>
      <c r="LH101" s="500"/>
      <c r="LI101" s="500"/>
      <c r="LJ101" s="500"/>
      <c r="LK101" s="500"/>
      <c r="LL101" s="500"/>
      <c r="LM101" s="500"/>
      <c r="LN101" s="500"/>
      <c r="LO101" s="500"/>
      <c r="LP101" s="500"/>
      <c r="LQ101" s="500"/>
      <c r="LR101" s="500"/>
      <c r="LS101" s="500"/>
      <c r="LT101" s="500"/>
      <c r="LU101" s="500"/>
      <c r="LV101" s="500"/>
      <c r="LW101" s="500"/>
      <c r="LX101" s="500"/>
      <c r="LY101" s="500"/>
      <c r="LZ101" s="500"/>
      <c r="MA101" s="500"/>
      <c r="MB101" s="500"/>
      <c r="MC101" s="500"/>
      <c r="MD101" s="500"/>
      <c r="ME101" s="500"/>
      <c r="MF101" s="500"/>
      <c r="MG101" s="500"/>
      <c r="MH101" s="500"/>
      <c r="MI101" s="500"/>
      <c r="MJ101" s="500"/>
      <c r="MK101" s="500"/>
      <c r="ML101" s="500"/>
      <c r="MM101" s="500"/>
      <c r="MN101" s="500"/>
      <c r="MO101" s="500"/>
      <c r="MP101" s="500"/>
      <c r="MQ101" s="500"/>
      <c r="MR101" s="500"/>
      <c r="MS101" s="500"/>
      <c r="MT101" s="500"/>
      <c r="MU101" s="500"/>
      <c r="MV101" s="500"/>
      <c r="MW101" s="500"/>
      <c r="MX101" s="500"/>
      <c r="MY101" s="500"/>
      <c r="MZ101" s="500"/>
      <c r="NA101" s="500"/>
      <c r="NB101" s="500"/>
      <c r="NC101" s="500"/>
      <c r="ND101" s="500"/>
      <c r="NE101" s="500"/>
      <c r="NF101" s="500"/>
      <c r="NG101" s="500"/>
      <c r="NH101" s="500"/>
      <c r="NI101" s="500"/>
      <c r="NJ101" s="500"/>
      <c r="NK101" s="500"/>
      <c r="NL101" s="500"/>
      <c r="NM101" s="500"/>
      <c r="NN101" s="500"/>
      <c r="NO101" s="500"/>
      <c r="NP101" s="500"/>
      <c r="NQ101" s="500"/>
      <c r="NR101" s="500"/>
      <c r="NS101" s="500"/>
      <c r="NT101" s="500"/>
      <c r="NU101" s="500"/>
      <c r="NV101" s="500"/>
      <c r="NW101" s="500"/>
      <c r="NX101" s="500"/>
      <c r="NY101" s="500"/>
      <c r="NZ101" s="500"/>
      <c r="OA101" s="500"/>
      <c r="OB101" s="500"/>
      <c r="OC101" s="500"/>
      <c r="OD101" s="500"/>
      <c r="OE101" s="500"/>
      <c r="OF101" s="500"/>
      <c r="OG101" s="500"/>
      <c r="OH101" s="500"/>
      <c r="OI101" s="500"/>
      <c r="OJ101" s="500"/>
      <c r="OK101" s="500"/>
      <c r="OL101" s="500"/>
      <c r="OM101" s="500"/>
      <c r="ON101" s="500"/>
      <c r="OO101" s="500"/>
      <c r="OP101" s="500"/>
      <c r="OQ101" s="500"/>
      <c r="OR101" s="500"/>
      <c r="OS101" s="500"/>
      <c r="OT101" s="500"/>
      <c r="OU101" s="500"/>
      <c r="OV101" s="500"/>
      <c r="OW101" s="500"/>
      <c r="OX101" s="500"/>
      <c r="OY101" s="500"/>
      <c r="OZ101" s="500"/>
      <c r="PA101" s="500"/>
      <c r="PB101" s="500"/>
      <c r="PC101" s="500"/>
      <c r="PD101" s="500"/>
      <c r="PE101" s="500"/>
      <c r="PF101" s="500"/>
      <c r="PG101" s="500"/>
      <c r="PH101" s="500"/>
      <c r="PI101" s="500"/>
      <c r="PJ101" s="500"/>
      <c r="PK101" s="500"/>
      <c r="PL101" s="500"/>
      <c r="PM101" s="500"/>
      <c r="PN101" s="500"/>
      <c r="PO101" s="500"/>
      <c r="PP101" s="500"/>
      <c r="PQ101" s="500"/>
      <c r="PR101" s="500"/>
      <c r="PS101" s="500"/>
      <c r="PT101" s="500"/>
      <c r="PU101" s="500"/>
      <c r="PV101" s="500"/>
      <c r="PW101" s="500"/>
      <c r="PX101" s="500"/>
      <c r="PY101" s="500"/>
      <c r="PZ101" s="500"/>
      <c r="QA101" s="500"/>
      <c r="QB101" s="500"/>
      <c r="QC101" s="500"/>
      <c r="QD101" s="500"/>
      <c r="QE101" s="500"/>
      <c r="QF101" s="500"/>
      <c r="QG101" s="500"/>
      <c r="QH101" s="500"/>
      <c r="QI101" s="500"/>
      <c r="QJ101" s="500"/>
      <c r="QK101" s="500"/>
      <c r="QL101" s="500"/>
      <c r="QM101" s="500"/>
      <c r="QN101" s="500"/>
      <c r="QO101" s="500"/>
      <c r="QP101" s="500"/>
      <c r="QQ101" s="500"/>
      <c r="QR101" s="500"/>
      <c r="QS101" s="500"/>
      <c r="QT101" s="500"/>
      <c r="QU101" s="500"/>
      <c r="QV101" s="500"/>
      <c r="QW101" s="500"/>
      <c r="QX101" s="500"/>
      <c r="QY101" s="500"/>
      <c r="QZ101" s="500"/>
      <c r="RA101" s="500"/>
      <c r="RB101" s="500"/>
      <c r="RC101" s="500"/>
      <c r="RD101" s="500"/>
      <c r="RE101" s="500"/>
      <c r="RF101" s="500"/>
      <c r="RG101" s="500"/>
      <c r="RH101" s="500"/>
      <c r="RI101" s="500"/>
      <c r="RJ101" s="500"/>
      <c r="RK101" s="500"/>
      <c r="RL101" s="500"/>
      <c r="RM101" s="500"/>
      <c r="RN101" s="500"/>
      <c r="RO101" s="500"/>
      <c r="RP101" s="500"/>
      <c r="RQ101" s="500"/>
      <c r="RR101" s="500"/>
      <c r="RS101" s="500"/>
      <c r="RT101" s="500"/>
      <c r="RU101" s="500"/>
      <c r="RV101" s="500"/>
      <c r="RW101" s="500"/>
      <c r="RX101" s="500"/>
      <c r="RY101" s="500"/>
      <c r="RZ101" s="500"/>
      <c r="SA101" s="500"/>
      <c r="SB101" s="500"/>
      <c r="SC101" s="500"/>
      <c r="SD101" s="500"/>
      <c r="SE101" s="500"/>
      <c r="SF101" s="500"/>
      <c r="SG101" s="500"/>
      <c r="SH101" s="500"/>
      <c r="SI101" s="500"/>
      <c r="SJ101" s="500"/>
      <c r="SK101" s="500"/>
      <c r="SL101" s="500"/>
      <c r="SM101" s="500"/>
      <c r="SN101" s="500"/>
      <c r="SO101" s="500"/>
      <c r="SP101" s="500"/>
      <c r="SQ101" s="500"/>
      <c r="SR101" s="500"/>
      <c r="SS101" s="500"/>
      <c r="ST101" s="500"/>
      <c r="SU101" s="500"/>
      <c r="SV101" s="500"/>
      <c r="SW101" s="500"/>
      <c r="SX101" s="500"/>
      <c r="SY101" s="500"/>
      <c r="SZ101" s="500"/>
      <c r="TA101" s="500"/>
      <c r="TB101" s="500"/>
      <c r="TC101" s="500"/>
      <c r="TD101" s="500"/>
      <c r="TE101" s="500"/>
      <c r="TF101" s="500"/>
      <c r="TG101" s="500"/>
      <c r="TH101" s="500"/>
      <c r="TI101" s="500"/>
      <c r="TJ101" s="500"/>
      <c r="TK101" s="500"/>
      <c r="TL101" s="500"/>
      <c r="TM101" s="500"/>
      <c r="TN101" s="500"/>
      <c r="TO101" s="500"/>
      <c r="TP101" s="500"/>
      <c r="TQ101" s="500"/>
      <c r="TR101" s="500"/>
      <c r="TS101" s="500"/>
      <c r="TT101" s="500"/>
      <c r="TU101" s="500"/>
      <c r="TV101" s="500"/>
      <c r="TW101" s="500"/>
      <c r="TX101" s="500"/>
      <c r="TY101" s="500"/>
      <c r="TZ101" s="500"/>
      <c r="UA101" s="500"/>
      <c r="UB101" s="500"/>
      <c r="UC101" s="500"/>
      <c r="UD101" s="500"/>
      <c r="UE101" s="500"/>
      <c r="UF101" s="500"/>
      <c r="UG101" s="500"/>
      <c r="UH101" s="500"/>
      <c r="UI101" s="500"/>
      <c r="UJ101" s="500"/>
      <c r="UK101" s="500"/>
      <c r="UL101" s="500"/>
      <c r="UM101" s="500"/>
      <c r="UN101" s="500"/>
      <c r="UO101" s="500"/>
      <c r="UP101" s="500"/>
      <c r="UQ101" s="500"/>
      <c r="UR101" s="500"/>
      <c r="US101" s="500"/>
      <c r="UT101" s="500"/>
      <c r="UU101" s="500"/>
      <c r="UV101" s="500"/>
      <c r="UW101" s="500"/>
      <c r="UX101" s="500"/>
      <c r="UY101" s="500"/>
      <c r="UZ101" s="500"/>
      <c r="VA101" s="500"/>
      <c r="VB101" s="500"/>
      <c r="VC101" s="500"/>
      <c r="VD101" s="500"/>
      <c r="VE101" s="500"/>
      <c r="VF101" s="500"/>
      <c r="VG101" s="500"/>
      <c r="VH101" s="500"/>
      <c r="VI101" s="500"/>
      <c r="VJ101" s="500"/>
      <c r="VK101" s="500"/>
      <c r="VL101" s="500"/>
      <c r="VM101" s="500"/>
      <c r="VN101" s="500"/>
      <c r="VO101" s="500"/>
      <c r="VP101" s="500"/>
      <c r="VQ101" s="500"/>
      <c r="VR101" s="500"/>
      <c r="VS101" s="500"/>
      <c r="VT101" s="500"/>
      <c r="VU101" s="500"/>
      <c r="VV101" s="500"/>
      <c r="VW101" s="500"/>
      <c r="VX101" s="500"/>
      <c r="VY101" s="500"/>
      <c r="VZ101" s="500"/>
      <c r="WA101" s="500"/>
      <c r="WB101" s="500"/>
      <c r="WC101" s="500"/>
      <c r="WD101" s="500"/>
      <c r="WE101" s="500"/>
      <c r="WF101" s="500"/>
      <c r="WG101" s="500"/>
      <c r="WH101" s="500"/>
      <c r="WI101" s="500"/>
      <c r="WJ101" s="500"/>
      <c r="WK101" s="500"/>
      <c r="WL101" s="500"/>
      <c r="WM101" s="500"/>
      <c r="WN101" s="500"/>
      <c r="WO101" s="500"/>
      <c r="WP101" s="500"/>
      <c r="WQ101" s="500"/>
      <c r="WR101" s="500"/>
      <c r="WS101" s="500"/>
      <c r="WT101" s="500"/>
      <c r="WU101" s="500"/>
      <c r="WV101" s="500"/>
      <c r="WW101" s="500"/>
      <c r="WX101" s="500"/>
      <c r="WY101" s="500"/>
      <c r="WZ101" s="500"/>
      <c r="XA101" s="500"/>
      <c r="XB101" s="500"/>
      <c r="XC101" s="500"/>
      <c r="XD101" s="500"/>
      <c r="XE101" s="500"/>
      <c r="XF101" s="500"/>
      <c r="XG101" s="500"/>
      <c r="XH101" s="500"/>
      <c r="XI101" s="500"/>
      <c r="XJ101" s="500"/>
      <c r="XK101" s="500"/>
      <c r="XL101" s="500"/>
      <c r="XM101" s="500"/>
      <c r="XN101" s="500"/>
      <c r="XO101" s="500"/>
      <c r="XP101" s="500"/>
      <c r="XQ101" s="500"/>
      <c r="XR101" s="500"/>
      <c r="XS101" s="500"/>
      <c r="XT101" s="500"/>
      <c r="XU101" s="500"/>
      <c r="XV101" s="500"/>
      <c r="XW101" s="500"/>
      <c r="XX101" s="500"/>
      <c r="XY101" s="500"/>
      <c r="XZ101" s="500"/>
      <c r="YA101" s="500"/>
      <c r="YB101" s="500"/>
      <c r="YC101" s="500"/>
      <c r="YD101" s="500"/>
      <c r="YE101" s="500"/>
      <c r="YF101" s="500"/>
      <c r="YG101" s="500"/>
      <c r="YH101" s="500"/>
      <c r="YI101" s="500"/>
      <c r="YJ101" s="500"/>
      <c r="YK101" s="500"/>
      <c r="YL101" s="500"/>
      <c r="YM101" s="500"/>
      <c r="YN101" s="500"/>
      <c r="YO101" s="500"/>
      <c r="YP101" s="500"/>
      <c r="YQ101" s="500"/>
      <c r="YR101" s="500"/>
      <c r="YS101" s="500"/>
      <c r="YT101" s="500"/>
      <c r="YU101" s="500"/>
      <c r="YV101" s="500"/>
      <c r="YW101" s="500"/>
      <c r="YX101" s="500"/>
      <c r="YY101" s="500"/>
      <c r="YZ101" s="500"/>
      <c r="ZA101" s="500"/>
      <c r="ZB101" s="500"/>
      <c r="ZC101" s="500"/>
      <c r="ZD101" s="500"/>
      <c r="ZE101" s="500"/>
      <c r="ZF101" s="500"/>
      <c r="ZG101" s="500"/>
      <c r="ZH101" s="500"/>
      <c r="ZI101" s="500"/>
      <c r="ZJ101" s="500"/>
      <c r="ZK101" s="500"/>
      <c r="ZL101" s="500"/>
      <c r="ZM101" s="500"/>
      <c r="ZN101" s="500"/>
      <c r="ZO101" s="500"/>
      <c r="ZP101" s="500"/>
      <c r="ZQ101" s="500"/>
      <c r="ZR101" s="500"/>
      <c r="ZS101" s="500"/>
      <c r="ZT101" s="500"/>
      <c r="ZU101" s="500"/>
      <c r="ZV101" s="500"/>
      <c r="ZW101" s="500"/>
      <c r="ZX101" s="500"/>
      <c r="ZY101" s="500"/>
      <c r="ZZ101" s="500"/>
      <c r="AAA101" s="500"/>
      <c r="AAB101" s="500"/>
      <c r="AAC101" s="500"/>
      <c r="AAD101" s="500"/>
      <c r="AAE101" s="500"/>
      <c r="AAF101" s="500"/>
      <c r="AAG101" s="500"/>
      <c r="AAH101" s="500"/>
      <c r="AAI101" s="500"/>
      <c r="AAJ101" s="500"/>
      <c r="AAK101" s="500"/>
      <c r="AAL101" s="500"/>
      <c r="AAM101" s="500"/>
      <c r="AAN101" s="500"/>
      <c r="AAO101" s="500"/>
      <c r="AAP101" s="500"/>
      <c r="AAQ101" s="500"/>
      <c r="AAR101" s="500"/>
      <c r="AAS101" s="500"/>
      <c r="AAT101" s="500"/>
      <c r="AAU101" s="500"/>
      <c r="AAV101" s="500"/>
      <c r="AAW101" s="500"/>
      <c r="AAX101" s="500"/>
      <c r="AAY101" s="500"/>
      <c r="AAZ101" s="500"/>
      <c r="ABA101" s="500"/>
      <c r="ABB101" s="500"/>
      <c r="ABC101" s="500"/>
      <c r="ABD101" s="500"/>
      <c r="ABE101" s="500"/>
      <c r="ABF101" s="500"/>
      <c r="ABG101" s="500"/>
      <c r="ABH101" s="500"/>
      <c r="ABI101" s="500"/>
      <c r="ABJ101" s="500"/>
      <c r="ABK101" s="500"/>
      <c r="ABL101" s="500"/>
      <c r="ABM101" s="500"/>
      <c r="ABN101" s="500"/>
      <c r="ABO101" s="500"/>
      <c r="ABP101" s="500"/>
      <c r="ABQ101" s="500"/>
      <c r="ABR101" s="500"/>
      <c r="ABS101" s="500"/>
      <c r="ABT101" s="500"/>
      <c r="ABU101" s="500"/>
      <c r="ABV101" s="500"/>
      <c r="ABW101" s="500"/>
      <c r="ABX101" s="500"/>
      <c r="ABY101" s="500"/>
      <c r="ABZ101" s="500"/>
      <c r="ACA101" s="500"/>
      <c r="ACB101" s="500"/>
      <c r="ACC101" s="500"/>
      <c r="ACD101" s="500"/>
      <c r="ACE101" s="500"/>
      <c r="ACF101" s="500"/>
      <c r="ACG101" s="500"/>
      <c r="ACH101" s="500"/>
      <c r="ACI101" s="500"/>
      <c r="ACJ101" s="500"/>
      <c r="ACK101" s="500"/>
      <c r="ACL101" s="500"/>
      <c r="ACM101" s="500"/>
      <c r="ACN101" s="500"/>
      <c r="ACO101" s="500"/>
      <c r="ACP101" s="500"/>
      <c r="ACQ101" s="500"/>
      <c r="ACR101" s="500"/>
      <c r="ACS101" s="500"/>
      <c r="ACT101" s="500"/>
      <c r="ACU101" s="500"/>
      <c r="ACV101" s="500"/>
      <c r="ACW101" s="500"/>
      <c r="ACX101" s="500"/>
      <c r="ACY101" s="500"/>
      <c r="ACZ101" s="500"/>
      <c r="ADA101" s="500"/>
      <c r="ADB101" s="500"/>
      <c r="ADC101" s="500"/>
      <c r="ADD101" s="500"/>
      <c r="ADE101" s="500"/>
      <c r="ADF101" s="500"/>
      <c r="ADG101" s="500"/>
      <c r="ADH101" s="500"/>
      <c r="ADI101" s="500"/>
      <c r="ADJ101" s="500"/>
      <c r="ADK101" s="500"/>
      <c r="ADL101" s="500"/>
      <c r="ADM101" s="500"/>
      <c r="ADN101" s="500"/>
      <c r="ADO101" s="500"/>
      <c r="ADP101" s="500"/>
      <c r="ADQ101" s="500"/>
      <c r="ADR101" s="500"/>
      <c r="ADS101" s="500"/>
      <c r="ADT101" s="500"/>
      <c r="ADU101" s="500"/>
      <c r="ADV101" s="500"/>
      <c r="ADW101" s="500"/>
      <c r="ADX101" s="500"/>
      <c r="ADY101" s="500"/>
      <c r="ADZ101" s="500"/>
      <c r="AEA101" s="500"/>
      <c r="AEB101" s="500"/>
      <c r="AEC101" s="500"/>
      <c r="AED101" s="500"/>
      <c r="AEE101" s="500"/>
      <c r="AEF101" s="500"/>
      <c r="AEG101" s="500"/>
      <c r="AEH101" s="500"/>
      <c r="AEI101" s="500"/>
      <c r="AEJ101" s="500"/>
      <c r="AEK101" s="500"/>
      <c r="AEL101" s="500"/>
      <c r="AEM101" s="500"/>
      <c r="AEN101" s="500"/>
      <c r="AEO101" s="500"/>
      <c r="AEP101" s="500"/>
      <c r="AEQ101" s="500"/>
      <c r="AER101" s="500"/>
      <c r="AES101" s="500"/>
      <c r="AET101" s="500"/>
      <c r="AEU101" s="500"/>
      <c r="AEV101" s="500"/>
      <c r="AEW101" s="500"/>
      <c r="AEX101" s="500"/>
      <c r="AEY101" s="500"/>
      <c r="AEZ101" s="500"/>
      <c r="AFA101" s="500"/>
      <c r="AFB101" s="500"/>
      <c r="AFC101" s="500"/>
      <c r="AFD101" s="500"/>
      <c r="AFE101" s="500"/>
      <c r="AFF101" s="500"/>
      <c r="AFG101" s="500"/>
      <c r="AFH101" s="500"/>
      <c r="AFI101" s="500"/>
      <c r="AFJ101" s="500"/>
      <c r="AFK101" s="500"/>
      <c r="AFL101" s="500"/>
      <c r="AFM101" s="500"/>
      <c r="AFN101" s="500"/>
      <c r="AFO101" s="500"/>
      <c r="AFP101" s="500"/>
      <c r="AFQ101" s="500"/>
      <c r="AFR101" s="500"/>
      <c r="AFS101" s="500"/>
      <c r="AFT101" s="500"/>
      <c r="AFU101" s="500"/>
      <c r="AFV101" s="500"/>
      <c r="AFW101" s="500"/>
      <c r="AFX101" s="500"/>
      <c r="AFY101" s="500"/>
      <c r="AFZ101" s="500"/>
      <c r="AGA101" s="500"/>
      <c r="AGB101" s="500"/>
      <c r="AGC101" s="500"/>
      <c r="AGD101" s="500"/>
      <c r="AGE101" s="500"/>
      <c r="AGF101" s="500"/>
      <c r="AGG101" s="500"/>
      <c r="AGH101" s="500"/>
      <c r="AGI101" s="500"/>
      <c r="AGJ101" s="500"/>
      <c r="AGK101" s="500"/>
      <c r="AGL101" s="500"/>
      <c r="AGM101" s="500"/>
      <c r="AGN101" s="500"/>
      <c r="AGO101" s="500"/>
      <c r="AGP101" s="500"/>
      <c r="AGQ101" s="500"/>
      <c r="AGR101" s="500"/>
      <c r="AGS101" s="500"/>
      <c r="AGT101" s="500"/>
      <c r="AGU101" s="500"/>
      <c r="AGV101" s="500"/>
      <c r="AGW101" s="500"/>
      <c r="AGX101" s="500"/>
      <c r="AGY101" s="500"/>
      <c r="AGZ101" s="500"/>
      <c r="AHA101" s="500"/>
      <c r="AHB101" s="500"/>
      <c r="AHC101" s="500"/>
      <c r="AHD101" s="500"/>
      <c r="AHE101" s="500"/>
      <c r="AHF101" s="500"/>
      <c r="AHG101" s="500"/>
      <c r="AHH101" s="500"/>
      <c r="AHI101" s="500"/>
      <c r="AHJ101" s="500"/>
      <c r="AHK101" s="500"/>
      <c r="AHL101" s="500"/>
      <c r="AHM101" s="500"/>
      <c r="AHN101" s="500"/>
      <c r="AHO101" s="500"/>
      <c r="AHP101" s="500"/>
      <c r="AHQ101" s="500"/>
      <c r="AHR101" s="500"/>
      <c r="AHS101" s="500"/>
      <c r="AHT101" s="500"/>
      <c r="AHU101" s="500"/>
      <c r="AHV101" s="500"/>
      <c r="AHW101" s="500"/>
      <c r="AHX101" s="500"/>
      <c r="AHY101" s="500"/>
      <c r="AHZ101" s="500"/>
      <c r="AIA101" s="500"/>
      <c r="AIB101" s="500"/>
      <c r="AIC101" s="500"/>
      <c r="AID101" s="500"/>
      <c r="AIE101" s="500"/>
      <c r="AIF101" s="500"/>
      <c r="AIG101" s="500"/>
      <c r="AIH101" s="500"/>
      <c r="AII101" s="500"/>
      <c r="AIJ101" s="500"/>
      <c r="AIK101" s="500"/>
      <c r="AIL101" s="500"/>
      <c r="AIM101" s="500"/>
      <c r="AIN101" s="500"/>
      <c r="AIO101" s="500"/>
      <c r="AIP101" s="500"/>
      <c r="AIQ101" s="500"/>
      <c r="AIR101" s="500"/>
      <c r="AIS101" s="500"/>
      <c r="AIT101" s="500"/>
      <c r="AIU101" s="500"/>
      <c r="AIV101" s="500"/>
      <c r="AIW101" s="500"/>
      <c r="AIX101" s="500"/>
      <c r="AIY101" s="500"/>
      <c r="AIZ101" s="500"/>
      <c r="AJA101" s="500"/>
      <c r="AJB101" s="500"/>
      <c r="AJC101" s="500"/>
      <c r="AJD101" s="500"/>
      <c r="AJE101" s="500"/>
      <c r="AJF101" s="500"/>
      <c r="AJG101" s="500"/>
      <c r="AJH101" s="500"/>
      <c r="AJI101" s="500"/>
      <c r="AJJ101" s="500"/>
      <c r="AJK101" s="500"/>
      <c r="AJL101" s="500"/>
      <c r="AJM101" s="500"/>
      <c r="AJN101" s="500"/>
      <c r="AJO101" s="500"/>
      <c r="AJP101" s="500"/>
      <c r="AJQ101" s="500"/>
      <c r="AJR101" s="500"/>
      <c r="AJS101" s="500"/>
      <c r="AJT101" s="500"/>
      <c r="AJU101" s="500"/>
      <c r="AJV101" s="500"/>
      <c r="AJW101" s="500"/>
      <c r="AJX101" s="500"/>
      <c r="AJY101" s="500"/>
      <c r="AJZ101" s="500"/>
      <c r="AKA101" s="500"/>
      <c r="AKB101" s="500"/>
      <c r="AKC101" s="500"/>
      <c r="AKD101" s="500"/>
      <c r="AKE101" s="500"/>
      <c r="AKF101" s="500"/>
      <c r="AKG101" s="500"/>
      <c r="AKH101" s="500"/>
      <c r="AKI101" s="500"/>
      <c r="AKJ101" s="500"/>
      <c r="AKK101" s="500"/>
      <c r="AKL101" s="500"/>
      <c r="AKM101" s="500"/>
      <c r="AKN101" s="500"/>
      <c r="AKO101" s="500"/>
      <c r="AKP101" s="500"/>
      <c r="AKQ101" s="500"/>
      <c r="AKR101" s="500"/>
      <c r="AKS101" s="500"/>
      <c r="AKT101" s="500"/>
      <c r="AKU101" s="500"/>
      <c r="AKV101" s="500"/>
      <c r="AKW101" s="500"/>
      <c r="AKX101" s="500"/>
      <c r="AKY101" s="500"/>
      <c r="AKZ101" s="500"/>
      <c r="ALA101" s="500"/>
      <c r="ALB101" s="500"/>
      <c r="ALC101" s="500"/>
      <c r="ALD101" s="500"/>
      <c r="ALE101" s="500"/>
      <c r="ALF101" s="500"/>
      <c r="ALG101" s="500"/>
      <c r="ALH101" s="500"/>
      <c r="ALI101" s="500"/>
      <c r="ALJ101" s="500"/>
      <c r="ALK101" s="500"/>
      <c r="ALL101" s="500"/>
      <c r="ALM101" s="500"/>
      <c r="ALN101" s="500"/>
      <c r="ALO101" s="500"/>
      <c r="ALP101" s="500"/>
      <c r="ALQ101" s="500"/>
      <c r="ALR101" s="500"/>
      <c r="ALS101" s="500"/>
      <c r="ALT101" s="500"/>
      <c r="ALU101" s="500"/>
      <c r="ALV101" s="500"/>
      <c r="ALW101" s="500"/>
      <c r="ALX101" s="500"/>
      <c r="ALY101" s="500"/>
      <c r="ALZ101" s="500"/>
      <c r="AMA101" s="500"/>
      <c r="AMB101" s="500"/>
      <c r="AMC101" s="500"/>
      <c r="AMD101" s="500"/>
      <c r="AME101" s="500"/>
      <c r="AMF101" s="500"/>
      <c r="AMG101" s="500"/>
      <c r="AMH101" s="500"/>
      <c r="AMI101" s="500"/>
      <c r="AMJ101" s="500"/>
      <c r="AMK101" s="500"/>
      <c r="AML101" s="500"/>
      <c r="AMM101" s="500"/>
      <c r="AMN101" s="500"/>
      <c r="AMO101" s="500"/>
      <c r="AMP101" s="500"/>
      <c r="AMQ101" s="500"/>
      <c r="AMR101" s="500"/>
      <c r="AMS101" s="500"/>
      <c r="AMT101" s="500"/>
      <c r="AMU101" s="500"/>
      <c r="AMV101" s="500"/>
      <c r="AMW101" s="500"/>
      <c r="AMX101" s="500"/>
      <c r="AMY101" s="500"/>
      <c r="AMZ101" s="500"/>
      <c r="ANA101" s="500"/>
      <c r="ANB101" s="500"/>
      <c r="ANC101" s="500"/>
      <c r="AND101" s="500"/>
      <c r="ANE101" s="500"/>
      <c r="ANF101" s="500"/>
      <c r="ANG101" s="500"/>
      <c r="ANH101" s="500"/>
      <c r="ANI101" s="500"/>
      <c r="ANJ101" s="500"/>
      <c r="ANK101" s="500"/>
      <c r="ANL101" s="500"/>
      <c r="ANM101" s="500"/>
      <c r="ANN101" s="500"/>
      <c r="ANO101" s="500"/>
      <c r="ANP101" s="500"/>
      <c r="ANQ101" s="500"/>
      <c r="ANR101" s="500"/>
      <c r="ANS101" s="500"/>
      <c r="ANT101" s="500"/>
      <c r="ANU101" s="500"/>
      <c r="ANV101" s="500"/>
      <c r="ANW101" s="500"/>
      <c r="ANX101" s="500"/>
      <c r="ANY101" s="500"/>
      <c r="ANZ101" s="500"/>
      <c r="AOA101" s="500"/>
      <c r="AOB101" s="500"/>
      <c r="AOC101" s="500"/>
      <c r="AOD101" s="500"/>
      <c r="AOE101" s="500"/>
      <c r="AOF101" s="500"/>
      <c r="AOG101" s="500"/>
      <c r="AOH101" s="500"/>
      <c r="AOI101" s="500"/>
      <c r="AOJ101" s="500"/>
      <c r="AOK101" s="500"/>
      <c r="AOL101" s="500"/>
      <c r="AOM101" s="500"/>
      <c r="AON101" s="500"/>
      <c r="AOO101" s="500"/>
      <c r="AOP101" s="500"/>
      <c r="AOQ101" s="500"/>
      <c r="AOR101" s="500"/>
      <c r="AOS101" s="500"/>
      <c r="AOT101" s="500"/>
      <c r="AOU101" s="500"/>
      <c r="AOV101" s="500"/>
      <c r="AOW101" s="500"/>
      <c r="AOX101" s="500"/>
      <c r="AOY101" s="500"/>
      <c r="AOZ101" s="500"/>
      <c r="APA101" s="500"/>
      <c r="APB101" s="500"/>
      <c r="APC101" s="500"/>
      <c r="APD101" s="500"/>
      <c r="APE101" s="500"/>
      <c r="APF101" s="500"/>
      <c r="APG101" s="500"/>
      <c r="APH101" s="500"/>
      <c r="API101" s="500"/>
      <c r="APJ101" s="500"/>
      <c r="APK101" s="500"/>
      <c r="APL101" s="500"/>
      <c r="APM101" s="500"/>
      <c r="APN101" s="500"/>
      <c r="APO101" s="500"/>
      <c r="APP101" s="500"/>
      <c r="APQ101" s="500"/>
      <c r="APR101" s="500"/>
      <c r="APS101" s="500"/>
      <c r="APT101" s="500"/>
      <c r="APU101" s="500"/>
      <c r="APV101" s="500"/>
      <c r="APW101" s="500"/>
      <c r="APX101" s="500"/>
      <c r="APY101" s="500"/>
      <c r="APZ101" s="500"/>
      <c r="AQA101" s="500"/>
      <c r="AQB101" s="500"/>
      <c r="AQC101" s="500"/>
      <c r="AQD101" s="500"/>
      <c r="AQE101" s="500"/>
      <c r="AQF101" s="500"/>
      <c r="AQG101" s="500"/>
      <c r="AQH101" s="500"/>
      <c r="AQI101" s="500"/>
      <c r="AQJ101" s="500"/>
      <c r="AQK101" s="500"/>
      <c r="AQL101" s="500"/>
      <c r="AQM101" s="500"/>
      <c r="AQN101" s="500"/>
      <c r="AQO101" s="500"/>
      <c r="AQP101" s="500"/>
      <c r="AQQ101" s="500"/>
      <c r="AQR101" s="500"/>
      <c r="AQS101" s="500"/>
      <c r="AQT101" s="500"/>
      <c r="AQU101" s="500"/>
      <c r="AQV101" s="500"/>
      <c r="AQW101" s="500"/>
      <c r="AQX101" s="500"/>
      <c r="AQY101" s="500"/>
      <c r="AQZ101" s="500"/>
      <c r="ARA101" s="500"/>
      <c r="ARB101" s="500"/>
      <c r="ARC101" s="500"/>
      <c r="ARD101" s="500"/>
      <c r="ARE101" s="500"/>
      <c r="ARF101" s="500"/>
      <c r="ARG101" s="500"/>
      <c r="ARH101" s="500"/>
      <c r="ARI101" s="500"/>
      <c r="ARJ101" s="500"/>
      <c r="ARK101" s="500"/>
      <c r="ARL101" s="500"/>
      <c r="ARM101" s="500"/>
      <c r="ARN101" s="500"/>
      <c r="ARO101" s="500"/>
      <c r="ARP101" s="500"/>
      <c r="ARQ101" s="500"/>
      <c r="ARR101" s="500"/>
      <c r="ARS101" s="500"/>
      <c r="ART101" s="500"/>
      <c r="ARU101" s="500"/>
      <c r="ARV101" s="500"/>
      <c r="ARW101" s="500"/>
      <c r="ARX101" s="500"/>
      <c r="ARY101" s="500"/>
      <c r="ARZ101" s="500"/>
      <c r="ASA101" s="500"/>
      <c r="ASB101" s="500"/>
      <c r="ASC101" s="500"/>
      <c r="ASD101" s="500"/>
      <c r="ASE101" s="500"/>
      <c r="ASF101" s="500"/>
      <c r="ASG101" s="500"/>
      <c r="ASH101" s="500"/>
      <c r="ASI101" s="500"/>
      <c r="ASJ101" s="500"/>
      <c r="ASK101" s="500"/>
      <c r="ASL101" s="500"/>
      <c r="ASM101" s="500"/>
      <c r="ASN101" s="500"/>
      <c r="ASO101" s="500"/>
      <c r="ASP101" s="500"/>
      <c r="ASQ101" s="500"/>
      <c r="ASR101" s="500"/>
      <c r="ASS101" s="500"/>
      <c r="AST101" s="500"/>
      <c r="ASU101" s="500"/>
      <c r="ASV101" s="500"/>
      <c r="ASW101" s="500"/>
      <c r="ASX101" s="500"/>
      <c r="ASY101" s="500"/>
      <c r="ASZ101" s="500"/>
      <c r="ATA101" s="500"/>
      <c r="ATB101" s="500"/>
      <c r="ATC101" s="500"/>
      <c r="ATD101" s="500"/>
      <c r="ATE101" s="500"/>
      <c r="ATF101" s="500"/>
      <c r="ATG101" s="500"/>
      <c r="ATH101" s="500"/>
      <c r="ATI101" s="500"/>
      <c r="ATJ101" s="500"/>
      <c r="ATK101" s="500"/>
      <c r="ATL101" s="500"/>
      <c r="ATM101" s="500"/>
      <c r="ATN101" s="500"/>
      <c r="ATO101" s="500"/>
      <c r="ATP101" s="500"/>
      <c r="ATQ101" s="500"/>
      <c r="ATR101" s="500"/>
      <c r="ATS101" s="500"/>
      <c r="ATT101" s="500"/>
      <c r="ATU101" s="500"/>
      <c r="ATV101" s="500"/>
      <c r="ATW101" s="500"/>
      <c r="ATX101" s="500"/>
      <c r="ATY101" s="500"/>
      <c r="ATZ101" s="500"/>
      <c r="AUA101" s="500"/>
      <c r="AUB101" s="500"/>
      <c r="AUC101" s="500"/>
      <c r="AUD101" s="500"/>
      <c r="AUE101" s="500"/>
      <c r="AUF101" s="500"/>
      <c r="AUG101" s="500"/>
      <c r="AUH101" s="500"/>
      <c r="AUI101" s="500"/>
      <c r="AUJ101" s="500"/>
      <c r="AUK101" s="500"/>
      <c r="AUL101" s="500"/>
      <c r="AUM101" s="500"/>
      <c r="AUN101" s="500"/>
      <c r="AUO101" s="500"/>
      <c r="AUP101" s="500"/>
      <c r="AUQ101" s="500"/>
      <c r="AUR101" s="500"/>
      <c r="AUS101" s="500"/>
      <c r="AUT101" s="500"/>
      <c r="AUU101" s="500"/>
      <c r="AUV101" s="500"/>
      <c r="AUW101" s="500"/>
      <c r="AUX101" s="500"/>
      <c r="AUY101" s="500"/>
      <c r="AUZ101" s="500"/>
      <c r="AVA101" s="500"/>
      <c r="AVB101" s="500"/>
      <c r="AVC101" s="500"/>
      <c r="AVD101" s="500"/>
      <c r="AVE101" s="500"/>
      <c r="AVF101" s="500"/>
      <c r="AVG101" s="500"/>
      <c r="AVH101" s="500"/>
      <c r="AVI101" s="500"/>
      <c r="AVJ101" s="500"/>
      <c r="AVK101" s="500"/>
      <c r="AVL101" s="500"/>
      <c r="AVM101" s="500"/>
      <c r="AVN101" s="500"/>
      <c r="AVO101" s="500"/>
      <c r="AVP101" s="500"/>
      <c r="AVQ101" s="500"/>
      <c r="AVR101" s="500"/>
      <c r="AVS101" s="500"/>
      <c r="AVT101" s="500"/>
      <c r="AVU101" s="500"/>
      <c r="AVV101" s="500"/>
      <c r="AVW101" s="500"/>
      <c r="AVX101" s="500"/>
      <c r="AVY101" s="500"/>
      <c r="AVZ101" s="500"/>
      <c r="AWA101" s="500"/>
      <c r="AWB101" s="500"/>
      <c r="AWC101" s="500"/>
      <c r="AWD101" s="500"/>
      <c r="AWE101" s="500"/>
      <c r="AWF101" s="500"/>
      <c r="AWG101" s="500"/>
      <c r="AWH101" s="500"/>
      <c r="AWI101" s="500"/>
      <c r="AWJ101" s="500"/>
      <c r="AWK101" s="500"/>
      <c r="AWL101" s="500"/>
      <c r="AWM101" s="500"/>
      <c r="AWN101" s="500"/>
      <c r="AWO101" s="500"/>
      <c r="AWP101" s="500"/>
      <c r="AWQ101" s="500"/>
      <c r="AWR101" s="500"/>
      <c r="AWS101" s="500"/>
      <c r="AWT101" s="500"/>
      <c r="AWU101" s="500"/>
      <c r="AWV101" s="500"/>
      <c r="AWW101" s="500"/>
      <c r="AWX101" s="500"/>
      <c r="AWY101" s="500"/>
      <c r="AWZ101" s="500"/>
      <c r="AXA101" s="500"/>
      <c r="AXB101" s="500"/>
      <c r="AXC101" s="500"/>
      <c r="AXD101" s="500"/>
      <c r="AXE101" s="500"/>
      <c r="AXF101" s="500"/>
      <c r="AXG101" s="500"/>
      <c r="AXH101" s="500"/>
      <c r="AXI101" s="500"/>
      <c r="AXJ101" s="500"/>
      <c r="AXK101" s="500"/>
      <c r="AXL101" s="500"/>
      <c r="AXM101" s="500"/>
      <c r="AXN101" s="500"/>
      <c r="AXO101" s="500"/>
      <c r="AXP101" s="500"/>
      <c r="AXQ101" s="500"/>
      <c r="AXR101" s="500"/>
      <c r="AXS101" s="500"/>
      <c r="AXT101" s="500"/>
      <c r="AXU101" s="500"/>
      <c r="AXV101" s="500"/>
      <c r="AXW101" s="500"/>
      <c r="AXX101" s="500"/>
      <c r="AXY101" s="500"/>
      <c r="AXZ101" s="500"/>
      <c r="AYA101" s="500"/>
      <c r="AYB101" s="500"/>
      <c r="AYC101" s="500"/>
      <c r="AYD101" s="500"/>
      <c r="AYE101" s="500"/>
      <c r="AYF101" s="500"/>
      <c r="AYG101" s="500"/>
      <c r="AYH101" s="500"/>
      <c r="AYI101" s="500"/>
      <c r="AYJ101" s="500"/>
      <c r="AYK101" s="500"/>
      <c r="AYL101" s="500"/>
      <c r="AYM101" s="500"/>
      <c r="AYN101" s="500"/>
      <c r="AYO101" s="500"/>
      <c r="AYP101" s="500"/>
      <c r="AYQ101" s="500"/>
      <c r="AYR101" s="500"/>
      <c r="AYS101" s="500"/>
      <c r="AYT101" s="500"/>
      <c r="AYU101" s="500"/>
      <c r="AYV101" s="500"/>
      <c r="AYW101" s="500"/>
      <c r="AYX101" s="500"/>
      <c r="AYY101" s="500"/>
      <c r="AYZ101" s="500"/>
      <c r="AZA101" s="500"/>
      <c r="AZB101" s="500"/>
      <c r="AZC101" s="500"/>
      <c r="AZD101" s="500"/>
      <c r="AZE101" s="500"/>
      <c r="AZF101" s="500"/>
      <c r="AZG101" s="500"/>
      <c r="AZH101" s="500"/>
      <c r="AZI101" s="500"/>
      <c r="AZJ101" s="500"/>
      <c r="AZK101" s="500"/>
      <c r="AZL101" s="500"/>
      <c r="AZM101" s="500"/>
      <c r="AZN101" s="500"/>
      <c r="AZO101" s="500"/>
      <c r="AZP101" s="500"/>
      <c r="AZQ101" s="500"/>
      <c r="AZR101" s="500"/>
      <c r="AZS101" s="500"/>
      <c r="AZT101" s="500"/>
      <c r="AZU101" s="500"/>
      <c r="AZV101" s="500"/>
      <c r="AZW101" s="500"/>
      <c r="AZX101" s="500"/>
      <c r="AZY101" s="500"/>
      <c r="AZZ101" s="500"/>
      <c r="BAA101" s="500"/>
      <c r="BAB101" s="500"/>
      <c r="BAC101" s="500"/>
      <c r="BAD101" s="500"/>
      <c r="BAE101" s="500"/>
      <c r="BAF101" s="500"/>
      <c r="BAG101" s="500"/>
      <c r="BAH101" s="500"/>
      <c r="BAI101" s="500"/>
      <c r="BAJ101" s="500"/>
      <c r="BAK101" s="500"/>
      <c r="BAL101" s="500"/>
      <c r="BAM101" s="500"/>
      <c r="BAN101" s="500"/>
      <c r="BAO101" s="500"/>
      <c r="BAP101" s="500"/>
      <c r="BAQ101" s="500"/>
      <c r="BAR101" s="500"/>
      <c r="BAS101" s="500"/>
      <c r="BAT101" s="500"/>
      <c r="BAU101" s="500"/>
      <c r="BAV101" s="500"/>
      <c r="BAW101" s="500"/>
      <c r="BAX101" s="500"/>
      <c r="BAY101" s="500"/>
      <c r="BAZ101" s="500"/>
      <c r="BBA101" s="500"/>
      <c r="BBB101" s="500"/>
      <c r="BBC101" s="500"/>
      <c r="BBD101" s="500"/>
      <c r="BBE101" s="500"/>
      <c r="BBF101" s="500"/>
      <c r="BBG101" s="500"/>
      <c r="BBH101" s="500"/>
      <c r="BBI101" s="500"/>
      <c r="BBJ101" s="500"/>
      <c r="BBK101" s="500"/>
      <c r="BBL101" s="500"/>
      <c r="BBM101" s="500"/>
      <c r="BBN101" s="500"/>
      <c r="BBO101" s="500"/>
      <c r="BBP101" s="500"/>
      <c r="BBQ101" s="500"/>
      <c r="BBR101" s="500"/>
      <c r="BBS101" s="500"/>
      <c r="BBT101" s="500"/>
      <c r="BBU101" s="500"/>
      <c r="BBV101" s="500"/>
      <c r="BBW101" s="500"/>
      <c r="BBX101" s="500"/>
      <c r="BBY101" s="500"/>
      <c r="BBZ101" s="500"/>
      <c r="BCA101" s="500"/>
      <c r="BCB101" s="500"/>
      <c r="BCC101" s="500"/>
      <c r="BCD101" s="500"/>
      <c r="BCE101" s="500"/>
      <c r="BCF101" s="500"/>
      <c r="BCG101" s="500"/>
      <c r="BCH101" s="500"/>
      <c r="BCI101" s="500"/>
      <c r="BCJ101" s="500"/>
      <c r="BCK101" s="500"/>
      <c r="BCL101" s="500"/>
      <c r="BCM101" s="500"/>
      <c r="BCN101" s="500"/>
      <c r="BCO101" s="500"/>
      <c r="BCP101" s="500"/>
      <c r="BCQ101" s="500"/>
      <c r="BCR101" s="500"/>
      <c r="BCS101" s="500"/>
      <c r="BCT101" s="500"/>
      <c r="BCU101" s="500"/>
      <c r="BCV101" s="500"/>
      <c r="BCW101" s="500"/>
      <c r="BCX101" s="500"/>
      <c r="BCY101" s="500"/>
      <c r="BCZ101" s="500"/>
      <c r="BDA101" s="500"/>
      <c r="BDB101" s="500"/>
      <c r="BDC101" s="500"/>
      <c r="BDD101" s="500"/>
      <c r="BDE101" s="500"/>
      <c r="BDF101" s="500"/>
      <c r="BDG101" s="500"/>
      <c r="BDH101" s="500"/>
      <c r="BDI101" s="500"/>
      <c r="BDJ101" s="500"/>
      <c r="BDK101" s="500"/>
      <c r="BDL101" s="500"/>
      <c r="BDM101" s="500"/>
      <c r="BDN101" s="500"/>
      <c r="BDO101" s="500"/>
      <c r="BDP101" s="500"/>
      <c r="BDQ101" s="500"/>
      <c r="BDR101" s="500"/>
      <c r="BDS101" s="500"/>
      <c r="BDT101" s="500"/>
      <c r="BDU101" s="500"/>
      <c r="BDV101" s="500"/>
      <c r="BDW101" s="500"/>
      <c r="BDX101" s="500"/>
      <c r="BDY101" s="500"/>
      <c r="BDZ101" s="500"/>
      <c r="BEA101" s="500"/>
      <c r="BEB101" s="500"/>
      <c r="BEC101" s="500"/>
      <c r="BED101" s="500"/>
      <c r="BEE101" s="500"/>
      <c r="BEF101" s="500"/>
      <c r="BEG101" s="500"/>
      <c r="BEH101" s="500"/>
      <c r="BEI101" s="500"/>
      <c r="BEJ101" s="500"/>
      <c r="BEK101" s="500"/>
      <c r="BEL101" s="500"/>
      <c r="BEM101" s="500"/>
      <c r="BEN101" s="500"/>
      <c r="BEO101" s="500"/>
      <c r="BEP101" s="500"/>
      <c r="BEQ101" s="500"/>
      <c r="BER101" s="500"/>
      <c r="BES101" s="500"/>
      <c r="BET101" s="500"/>
      <c r="BEU101" s="500"/>
      <c r="BEV101" s="500"/>
      <c r="BEW101" s="500"/>
      <c r="BEX101" s="500"/>
      <c r="BEY101" s="500"/>
      <c r="BEZ101" s="500"/>
      <c r="BFA101" s="500"/>
      <c r="BFB101" s="500"/>
      <c r="BFC101" s="500"/>
      <c r="BFD101" s="500"/>
      <c r="BFE101" s="500"/>
      <c r="BFF101" s="500"/>
      <c r="BFG101" s="500"/>
      <c r="BFH101" s="500"/>
      <c r="BFI101" s="500"/>
      <c r="BFJ101" s="500"/>
      <c r="BFK101" s="500"/>
      <c r="BFL101" s="500"/>
      <c r="BFM101" s="500"/>
      <c r="BFN101" s="500"/>
      <c r="BFO101" s="500"/>
      <c r="BFP101" s="500"/>
      <c r="BFQ101" s="500"/>
      <c r="BFR101" s="500"/>
      <c r="BFS101" s="500"/>
      <c r="BFT101" s="500"/>
      <c r="BFU101" s="500"/>
      <c r="BFV101" s="500"/>
      <c r="BFW101" s="500"/>
      <c r="BFX101" s="500"/>
      <c r="BFY101" s="500"/>
      <c r="BFZ101" s="500"/>
      <c r="BGA101" s="500"/>
      <c r="BGB101" s="500"/>
      <c r="BGC101" s="500"/>
      <c r="BGD101" s="500"/>
      <c r="BGE101" s="500"/>
      <c r="BGF101" s="500"/>
      <c r="BGG101" s="500"/>
      <c r="BGH101" s="500"/>
      <c r="BGI101" s="500"/>
      <c r="BGJ101" s="500"/>
      <c r="BGK101" s="500"/>
      <c r="BGL101" s="500"/>
      <c r="BGM101" s="500"/>
      <c r="BGN101" s="500"/>
      <c r="BGO101" s="500"/>
      <c r="BGP101" s="500"/>
      <c r="BGQ101" s="500"/>
      <c r="BGR101" s="500"/>
      <c r="BGS101" s="500"/>
      <c r="BGT101" s="500"/>
      <c r="BGU101" s="500"/>
      <c r="BGV101" s="500"/>
      <c r="BGW101" s="500"/>
      <c r="BGX101" s="500"/>
      <c r="BGY101" s="500"/>
      <c r="BGZ101" s="500"/>
      <c r="BHA101" s="500"/>
      <c r="BHB101" s="500"/>
      <c r="BHC101" s="500"/>
      <c r="BHD101" s="500"/>
      <c r="BHE101" s="500"/>
      <c r="BHF101" s="500"/>
      <c r="BHG101" s="500"/>
      <c r="BHH101" s="500"/>
      <c r="BHI101" s="500"/>
      <c r="BHJ101" s="500"/>
      <c r="BHK101" s="500"/>
      <c r="BHL101" s="500"/>
      <c r="BHM101" s="500"/>
      <c r="BHN101" s="500"/>
      <c r="BHO101" s="500"/>
      <c r="BHP101" s="500"/>
      <c r="BHQ101" s="500"/>
      <c r="BHR101" s="500"/>
      <c r="BHS101" s="500"/>
      <c r="BHT101" s="500"/>
      <c r="BHU101" s="500"/>
      <c r="BHV101" s="500"/>
      <c r="BHW101" s="500"/>
      <c r="BHX101" s="500"/>
      <c r="BHY101" s="500"/>
      <c r="BHZ101" s="500"/>
      <c r="BIA101" s="500"/>
      <c r="BIB101" s="500"/>
      <c r="BIC101" s="500"/>
      <c r="BID101" s="500"/>
      <c r="BIE101" s="500"/>
      <c r="BIF101" s="500"/>
      <c r="BIG101" s="500"/>
      <c r="BIH101" s="500"/>
      <c r="BII101" s="500"/>
      <c r="BIJ101" s="500"/>
      <c r="BIK101" s="500"/>
      <c r="BIL101" s="500"/>
      <c r="BIM101" s="500"/>
      <c r="BIN101" s="500"/>
      <c r="BIO101" s="500"/>
      <c r="BIP101" s="500"/>
      <c r="BIQ101" s="500"/>
      <c r="BIR101" s="500"/>
      <c r="BIS101" s="500"/>
      <c r="BIT101" s="500"/>
      <c r="BIU101" s="500"/>
      <c r="BIV101" s="500"/>
      <c r="BIW101" s="500"/>
      <c r="BIX101" s="500"/>
      <c r="BIY101" s="500"/>
      <c r="BIZ101" s="500"/>
      <c r="BJA101" s="500"/>
      <c r="BJB101" s="500"/>
      <c r="BJC101" s="500"/>
      <c r="BJD101" s="500"/>
      <c r="BJE101" s="500"/>
      <c r="BJF101" s="500"/>
      <c r="BJG101" s="500"/>
      <c r="BJH101" s="500"/>
      <c r="BJI101" s="500"/>
      <c r="BJJ101" s="500"/>
      <c r="BJK101" s="500"/>
      <c r="BJL101" s="500"/>
      <c r="BJM101" s="500"/>
      <c r="BJN101" s="500"/>
      <c r="BJO101" s="500"/>
      <c r="BJP101" s="500"/>
      <c r="BJQ101" s="500"/>
      <c r="BJR101" s="500"/>
      <c r="BJS101" s="500"/>
      <c r="BJT101" s="500"/>
      <c r="BJU101" s="500"/>
      <c r="BJV101" s="500"/>
      <c r="BJW101" s="500"/>
      <c r="BJX101" s="500"/>
      <c r="BJY101" s="500"/>
      <c r="BJZ101" s="500"/>
      <c r="BKA101" s="500"/>
      <c r="BKB101" s="500"/>
      <c r="BKC101" s="500"/>
      <c r="BKD101" s="500"/>
      <c r="BKE101" s="500"/>
      <c r="BKF101" s="500"/>
      <c r="BKG101" s="500"/>
      <c r="BKH101" s="500"/>
      <c r="BKI101" s="500"/>
      <c r="BKJ101" s="500"/>
      <c r="BKK101" s="500"/>
      <c r="BKL101" s="500"/>
      <c r="BKM101" s="500"/>
      <c r="BKN101" s="500"/>
      <c r="BKO101" s="500"/>
      <c r="BKP101" s="500"/>
      <c r="BKQ101" s="500"/>
      <c r="BKR101" s="500"/>
      <c r="BKS101" s="500"/>
      <c r="BKT101" s="500"/>
      <c r="BKU101" s="500"/>
      <c r="BKV101" s="500"/>
      <c r="BKW101" s="500"/>
      <c r="BKX101" s="500"/>
      <c r="BKY101" s="500"/>
      <c r="BKZ101" s="500"/>
      <c r="BLA101" s="500"/>
      <c r="BLB101" s="500"/>
      <c r="BLC101" s="500"/>
      <c r="BLD101" s="500"/>
      <c r="BLE101" s="500"/>
      <c r="BLF101" s="500"/>
      <c r="BLG101" s="500"/>
      <c r="BLH101" s="500"/>
      <c r="BLI101" s="500"/>
      <c r="BLJ101" s="500"/>
      <c r="BLK101" s="500"/>
      <c r="BLL101" s="500"/>
      <c r="BLM101" s="500"/>
      <c r="BLN101" s="500"/>
      <c r="BLO101" s="500"/>
      <c r="BLP101" s="500"/>
      <c r="BLQ101" s="500"/>
      <c r="BLR101" s="500"/>
      <c r="BLS101" s="500"/>
      <c r="BLT101" s="500"/>
      <c r="BLU101" s="500"/>
      <c r="BLV101" s="500"/>
      <c r="BLW101" s="500"/>
      <c r="BLX101" s="500"/>
      <c r="BLY101" s="500"/>
      <c r="BLZ101" s="500"/>
      <c r="BMA101" s="500"/>
      <c r="BMB101" s="500"/>
      <c r="BMC101" s="500"/>
      <c r="BMD101" s="500"/>
      <c r="BME101" s="500"/>
      <c r="BMF101" s="500"/>
      <c r="BMG101" s="500"/>
      <c r="BMH101" s="500"/>
      <c r="BMI101" s="500"/>
      <c r="BMJ101" s="500"/>
      <c r="BMK101" s="500"/>
      <c r="BML101" s="500"/>
      <c r="BMM101" s="500"/>
      <c r="BMN101" s="500"/>
      <c r="BMO101" s="500"/>
      <c r="BMP101" s="500"/>
      <c r="BMQ101" s="500"/>
      <c r="BMR101" s="500"/>
      <c r="BMS101" s="500"/>
      <c r="BMT101" s="500"/>
      <c r="BMU101" s="500"/>
      <c r="BMV101" s="500"/>
      <c r="BMW101" s="500"/>
      <c r="BMX101" s="500"/>
      <c r="BMY101" s="500"/>
      <c r="BMZ101" s="500"/>
      <c r="BNA101" s="500"/>
      <c r="BNB101" s="500"/>
      <c r="BNC101" s="500"/>
      <c r="BND101" s="500"/>
      <c r="BNE101" s="500"/>
      <c r="BNF101" s="500"/>
      <c r="BNG101" s="500"/>
      <c r="BNH101" s="500"/>
      <c r="BNI101" s="500"/>
      <c r="BNJ101" s="500"/>
      <c r="BNK101" s="500"/>
      <c r="BNL101" s="500"/>
      <c r="BNM101" s="500"/>
      <c r="BNN101" s="500"/>
      <c r="BNO101" s="500"/>
      <c r="BNP101" s="500"/>
      <c r="BNQ101" s="500"/>
      <c r="BNR101" s="500"/>
      <c r="BNS101" s="500"/>
      <c r="BNT101" s="500"/>
      <c r="BNU101" s="500"/>
      <c r="BNV101" s="500"/>
      <c r="BNW101" s="500"/>
      <c r="BNX101" s="500"/>
      <c r="BNY101" s="500"/>
      <c r="BNZ101" s="500"/>
      <c r="BOA101" s="500"/>
      <c r="BOB101" s="500"/>
      <c r="BOC101" s="500"/>
      <c r="BOD101" s="500"/>
      <c r="BOE101" s="500"/>
      <c r="BOF101" s="500"/>
      <c r="BOG101" s="500"/>
      <c r="BOH101" s="500"/>
      <c r="BOI101" s="500"/>
      <c r="BOJ101" s="500"/>
      <c r="BOK101" s="500"/>
      <c r="BOL101" s="500"/>
      <c r="BOM101" s="500"/>
      <c r="BON101" s="500"/>
      <c r="BOO101" s="500"/>
      <c r="BOP101" s="500"/>
      <c r="BOQ101" s="500"/>
      <c r="BOR101" s="500"/>
      <c r="BOS101" s="500"/>
      <c r="BOT101" s="500"/>
      <c r="BOU101" s="500"/>
      <c r="BOV101" s="500"/>
      <c r="BOW101" s="500"/>
      <c r="BOX101" s="500"/>
      <c r="BOY101" s="500"/>
      <c r="BOZ101" s="500"/>
      <c r="BPA101" s="500"/>
      <c r="BPB101" s="500"/>
      <c r="BPC101" s="500"/>
      <c r="BPD101" s="500"/>
      <c r="BPE101" s="500"/>
      <c r="BPF101" s="500"/>
      <c r="BPG101" s="500"/>
      <c r="BPH101" s="500"/>
      <c r="BPI101" s="500"/>
      <c r="BPJ101" s="500"/>
      <c r="BPK101" s="500"/>
      <c r="BPL101" s="500"/>
      <c r="BPM101" s="500"/>
      <c r="BPN101" s="500"/>
      <c r="BPO101" s="500"/>
      <c r="BPP101" s="500"/>
      <c r="BPQ101" s="500"/>
      <c r="BPR101" s="500"/>
      <c r="BPS101" s="500"/>
      <c r="BPT101" s="500"/>
      <c r="BPU101" s="500"/>
      <c r="BPV101" s="500"/>
      <c r="BPW101" s="500"/>
      <c r="BPX101" s="500"/>
      <c r="BPY101" s="500"/>
      <c r="BPZ101" s="500"/>
      <c r="BQA101" s="500"/>
      <c r="BQB101" s="500"/>
      <c r="BQC101" s="500"/>
      <c r="BQD101" s="500"/>
      <c r="BQE101" s="500"/>
      <c r="BQF101" s="500"/>
      <c r="BQG101" s="500"/>
      <c r="BQH101" s="500"/>
      <c r="BQI101" s="500"/>
      <c r="BQJ101" s="500"/>
      <c r="BQK101" s="500"/>
      <c r="BQL101" s="500"/>
      <c r="BQM101" s="500"/>
      <c r="BQN101" s="500"/>
      <c r="BQO101" s="500"/>
      <c r="BQP101" s="500"/>
      <c r="BQQ101" s="500"/>
      <c r="BQR101" s="500"/>
      <c r="BQS101" s="500"/>
      <c r="BQT101" s="500"/>
      <c r="BQU101" s="500"/>
      <c r="BQV101" s="500"/>
      <c r="BQW101" s="500"/>
      <c r="BQX101" s="500"/>
      <c r="BQY101" s="500"/>
      <c r="BQZ101" s="500"/>
      <c r="BRA101" s="500"/>
      <c r="BRB101" s="500"/>
      <c r="BRC101" s="500"/>
      <c r="BRD101" s="500"/>
      <c r="BRE101" s="500"/>
      <c r="BRF101" s="500"/>
      <c r="BRG101" s="500"/>
      <c r="BRH101" s="500"/>
      <c r="BRI101" s="500"/>
      <c r="BRJ101" s="500"/>
      <c r="BRK101" s="500"/>
      <c r="BRL101" s="500"/>
      <c r="BRM101" s="500"/>
      <c r="BRN101" s="500"/>
      <c r="BRO101" s="500"/>
      <c r="BRP101" s="500"/>
      <c r="BRQ101" s="500"/>
      <c r="BRR101" s="500"/>
      <c r="BRS101" s="500"/>
      <c r="BRT101" s="500"/>
      <c r="BRU101" s="500"/>
      <c r="BRV101" s="500"/>
      <c r="BRW101" s="500"/>
      <c r="BRX101" s="500"/>
      <c r="BRY101" s="500"/>
      <c r="BRZ101" s="500"/>
      <c r="BSA101" s="500"/>
      <c r="BSB101" s="500"/>
      <c r="BSC101" s="500"/>
      <c r="BSD101" s="500"/>
      <c r="BSE101" s="500"/>
      <c r="BSF101" s="500"/>
      <c r="BSG101" s="500"/>
      <c r="BSH101" s="500"/>
      <c r="BSI101" s="500"/>
      <c r="BSJ101" s="500"/>
      <c r="BSK101" s="500"/>
      <c r="BSL101" s="500"/>
      <c r="BSM101" s="500"/>
      <c r="BSN101" s="500"/>
      <c r="BSO101" s="500"/>
      <c r="BSP101" s="500"/>
      <c r="BSQ101" s="500"/>
      <c r="BSR101" s="500"/>
      <c r="BSS101" s="500"/>
      <c r="BST101" s="500"/>
      <c r="BSU101" s="500"/>
      <c r="BSV101" s="500"/>
      <c r="BSW101" s="500"/>
      <c r="BSX101" s="500"/>
      <c r="BSY101" s="500"/>
      <c r="BSZ101" s="500"/>
      <c r="BTA101" s="500"/>
      <c r="BTB101" s="500"/>
      <c r="BTC101" s="500"/>
      <c r="BTD101" s="500"/>
      <c r="BTE101" s="500"/>
      <c r="BTF101" s="500"/>
      <c r="BTG101" s="500"/>
      <c r="BTH101" s="500"/>
      <c r="BTI101" s="500"/>
      <c r="BTJ101" s="500"/>
      <c r="BTK101" s="500"/>
      <c r="BTL101" s="500"/>
      <c r="BTM101" s="500"/>
      <c r="BTN101" s="500"/>
      <c r="BTO101" s="500"/>
      <c r="BTP101" s="500"/>
      <c r="BTQ101" s="500"/>
      <c r="BTR101" s="500"/>
      <c r="BTS101" s="500"/>
      <c r="BTT101" s="500"/>
      <c r="BTU101" s="500"/>
      <c r="BTV101" s="500"/>
      <c r="BTW101" s="500"/>
      <c r="BTX101" s="500"/>
      <c r="BTY101" s="500"/>
      <c r="BTZ101" s="500"/>
      <c r="BUA101" s="500"/>
      <c r="BUB101" s="500"/>
      <c r="BUC101" s="500"/>
      <c r="BUD101" s="500"/>
      <c r="BUE101" s="500"/>
      <c r="BUF101" s="500"/>
      <c r="BUG101" s="500"/>
      <c r="BUH101" s="500"/>
      <c r="BUI101" s="500"/>
      <c r="BUJ101" s="500"/>
      <c r="BUK101" s="500"/>
      <c r="BUL101" s="500"/>
      <c r="BUM101" s="500"/>
      <c r="BUN101" s="500"/>
      <c r="BUO101" s="500"/>
      <c r="BUP101" s="500"/>
      <c r="BUQ101" s="500"/>
      <c r="BUR101" s="500"/>
      <c r="BUS101" s="500"/>
      <c r="BUT101" s="500"/>
      <c r="BUU101" s="500"/>
      <c r="BUV101" s="500"/>
      <c r="BUW101" s="500"/>
      <c r="BUX101" s="500"/>
      <c r="BUY101" s="500"/>
      <c r="BUZ101" s="500"/>
      <c r="BVA101" s="500"/>
      <c r="BVB101" s="500"/>
      <c r="BVC101" s="500"/>
      <c r="BVD101" s="500"/>
      <c r="BVE101" s="500"/>
      <c r="BVF101" s="500"/>
      <c r="BVG101" s="500"/>
      <c r="BVH101" s="500"/>
      <c r="BVI101" s="500"/>
      <c r="BVJ101" s="500"/>
      <c r="BVK101" s="500"/>
      <c r="BVL101" s="500"/>
      <c r="BVM101" s="500"/>
      <c r="BVN101" s="500"/>
      <c r="BVO101" s="500"/>
      <c r="BVP101" s="500"/>
      <c r="BVQ101" s="500"/>
      <c r="BVR101" s="500"/>
      <c r="BVS101" s="500"/>
      <c r="BVT101" s="500"/>
      <c r="BVU101" s="500"/>
      <c r="BVV101" s="500"/>
      <c r="BVW101" s="500"/>
      <c r="BVX101" s="500"/>
      <c r="BVY101" s="500"/>
      <c r="BVZ101" s="500"/>
      <c r="BWA101" s="500"/>
      <c r="BWB101" s="500"/>
      <c r="BWC101" s="500"/>
      <c r="BWD101" s="500"/>
      <c r="BWE101" s="500"/>
      <c r="BWF101" s="500"/>
      <c r="BWG101" s="500"/>
      <c r="BWH101" s="500"/>
      <c r="BWI101" s="500"/>
      <c r="BWJ101" s="500"/>
      <c r="BWK101" s="500"/>
      <c r="BWL101" s="500"/>
      <c r="BWM101" s="500"/>
      <c r="BWN101" s="500"/>
      <c r="BWO101" s="500"/>
      <c r="BWP101" s="500"/>
      <c r="BWQ101" s="500"/>
      <c r="BWR101" s="500"/>
      <c r="BWS101" s="500"/>
      <c r="BWT101" s="500"/>
      <c r="BWU101" s="500"/>
      <c r="BWV101" s="500"/>
      <c r="BWW101" s="500"/>
      <c r="BWX101" s="500"/>
      <c r="BWY101" s="500"/>
      <c r="BWZ101" s="500"/>
      <c r="BXA101" s="500"/>
      <c r="BXB101" s="500"/>
      <c r="BXC101" s="500"/>
      <c r="BXD101" s="500"/>
      <c r="BXE101" s="500"/>
      <c r="BXF101" s="500"/>
      <c r="BXG101" s="500"/>
      <c r="BXH101" s="500"/>
      <c r="BXI101" s="500"/>
      <c r="BXJ101" s="500"/>
      <c r="BXK101" s="500"/>
      <c r="BXL101" s="500"/>
      <c r="BXM101" s="500"/>
      <c r="BXN101" s="500"/>
      <c r="BXO101" s="500"/>
      <c r="BXP101" s="500"/>
      <c r="BXQ101" s="500"/>
      <c r="BXR101" s="500"/>
      <c r="BXS101" s="500"/>
      <c r="BXT101" s="500"/>
      <c r="BXU101" s="500"/>
      <c r="BXV101" s="500"/>
      <c r="BXW101" s="500"/>
      <c r="BXX101" s="500"/>
      <c r="BXY101" s="500"/>
      <c r="BXZ101" s="500"/>
      <c r="BYA101" s="500"/>
      <c r="BYB101" s="500"/>
      <c r="BYC101" s="500"/>
      <c r="BYD101" s="500"/>
      <c r="BYE101" s="500"/>
      <c r="BYF101" s="500"/>
      <c r="BYG101" s="500"/>
      <c r="BYH101" s="500"/>
      <c r="BYI101" s="500"/>
      <c r="BYJ101" s="500"/>
      <c r="BYK101" s="500"/>
      <c r="BYL101" s="500"/>
      <c r="BYM101" s="500"/>
      <c r="BYN101" s="500"/>
      <c r="BYO101" s="500"/>
      <c r="BYP101" s="500"/>
      <c r="BYQ101" s="500"/>
      <c r="BYR101" s="500"/>
      <c r="BYS101" s="500"/>
      <c r="BYT101" s="500"/>
      <c r="BYU101" s="500"/>
      <c r="BYV101" s="500"/>
      <c r="BYW101" s="500"/>
      <c r="BYX101" s="500"/>
      <c r="BYY101" s="500"/>
      <c r="BYZ101" s="500"/>
      <c r="BZA101" s="500"/>
      <c r="BZB101" s="500"/>
      <c r="BZC101" s="500"/>
      <c r="BZD101" s="500"/>
      <c r="BZE101" s="500"/>
      <c r="BZF101" s="500"/>
      <c r="BZG101" s="500"/>
      <c r="BZH101" s="500"/>
      <c r="BZI101" s="500"/>
      <c r="BZJ101" s="500"/>
      <c r="BZK101" s="500"/>
      <c r="BZL101" s="500"/>
      <c r="BZM101" s="500"/>
      <c r="BZN101" s="500"/>
      <c r="BZO101" s="500"/>
      <c r="BZP101" s="500"/>
      <c r="BZQ101" s="500"/>
      <c r="BZR101" s="500"/>
      <c r="BZS101" s="500"/>
      <c r="BZT101" s="500"/>
      <c r="BZU101" s="500"/>
      <c r="BZV101" s="500"/>
      <c r="BZW101" s="500"/>
      <c r="BZX101" s="500"/>
      <c r="BZY101" s="500"/>
      <c r="BZZ101" s="500"/>
      <c r="CAA101" s="500"/>
      <c r="CAB101" s="500"/>
      <c r="CAC101" s="500"/>
      <c r="CAD101" s="500"/>
      <c r="CAE101" s="500"/>
      <c r="CAF101" s="500"/>
      <c r="CAG101" s="500"/>
      <c r="CAH101" s="500"/>
      <c r="CAI101" s="500"/>
      <c r="CAJ101" s="500"/>
      <c r="CAK101" s="500"/>
      <c r="CAL101" s="500"/>
      <c r="CAM101" s="500"/>
      <c r="CAN101" s="500"/>
      <c r="CAO101" s="500"/>
      <c r="CAP101" s="500"/>
      <c r="CAQ101" s="500"/>
      <c r="CAR101" s="500"/>
      <c r="CAS101" s="500"/>
      <c r="CAT101" s="500"/>
      <c r="CAU101" s="500"/>
      <c r="CAV101" s="500"/>
      <c r="CAW101" s="500"/>
      <c r="CAX101" s="500"/>
      <c r="CAY101" s="500"/>
      <c r="CAZ101" s="500"/>
      <c r="CBA101" s="500"/>
      <c r="CBB101" s="500"/>
      <c r="CBC101" s="500"/>
      <c r="CBD101" s="500"/>
      <c r="CBE101" s="500"/>
      <c r="CBF101" s="500"/>
      <c r="CBG101" s="500"/>
      <c r="CBH101" s="500"/>
      <c r="CBI101" s="500"/>
      <c r="CBJ101" s="500"/>
      <c r="CBK101" s="500"/>
      <c r="CBL101" s="500"/>
      <c r="CBM101" s="500"/>
      <c r="CBN101" s="500"/>
      <c r="CBO101" s="500"/>
      <c r="CBP101" s="500"/>
      <c r="CBQ101" s="500"/>
      <c r="CBR101" s="500"/>
      <c r="CBS101" s="500"/>
      <c r="CBT101" s="500"/>
      <c r="CBU101" s="500"/>
      <c r="CBV101" s="500"/>
      <c r="CBW101" s="500"/>
      <c r="CBX101" s="500"/>
      <c r="CBY101" s="500"/>
      <c r="CBZ101" s="500"/>
      <c r="CCA101" s="500"/>
      <c r="CCB101" s="500"/>
      <c r="CCC101" s="500"/>
      <c r="CCD101" s="500"/>
      <c r="CCE101" s="500"/>
      <c r="CCF101" s="500"/>
      <c r="CCG101" s="500"/>
      <c r="CCH101" s="500"/>
      <c r="CCI101" s="500"/>
      <c r="CCJ101" s="500"/>
      <c r="CCK101" s="500"/>
      <c r="CCL101" s="500"/>
      <c r="CCM101" s="500"/>
      <c r="CCN101" s="500"/>
      <c r="CCO101" s="500"/>
      <c r="CCP101" s="500"/>
      <c r="CCQ101" s="500"/>
      <c r="CCR101" s="500"/>
      <c r="CCS101" s="500"/>
      <c r="CCT101" s="500"/>
      <c r="CCU101" s="500"/>
      <c r="CCV101" s="500"/>
      <c r="CCW101" s="500"/>
      <c r="CCX101" s="500"/>
      <c r="CCY101" s="500"/>
      <c r="CCZ101" s="500"/>
      <c r="CDA101" s="500"/>
      <c r="CDB101" s="500"/>
      <c r="CDC101" s="500"/>
      <c r="CDD101" s="500"/>
      <c r="CDE101" s="500"/>
      <c r="CDF101" s="500"/>
      <c r="CDG101" s="500"/>
      <c r="CDH101" s="500"/>
      <c r="CDI101" s="500"/>
      <c r="CDJ101" s="500"/>
      <c r="CDK101" s="500"/>
      <c r="CDL101" s="500"/>
      <c r="CDM101" s="500"/>
      <c r="CDN101" s="500"/>
      <c r="CDO101" s="500"/>
      <c r="CDP101" s="500"/>
      <c r="CDQ101" s="500"/>
      <c r="CDR101" s="500"/>
      <c r="CDS101" s="500"/>
      <c r="CDT101" s="500"/>
      <c r="CDU101" s="500"/>
      <c r="CDV101" s="500"/>
      <c r="CDW101" s="500"/>
      <c r="CDX101" s="500"/>
      <c r="CDY101" s="500"/>
      <c r="CDZ101" s="500"/>
      <c r="CEA101" s="500"/>
      <c r="CEB101" s="500"/>
      <c r="CEC101" s="500"/>
      <c r="CED101" s="500"/>
      <c r="CEE101" s="500"/>
      <c r="CEF101" s="500"/>
      <c r="CEG101" s="500"/>
      <c r="CEH101" s="500"/>
      <c r="CEI101" s="500"/>
      <c r="CEJ101" s="500"/>
      <c r="CEK101" s="500"/>
      <c r="CEL101" s="500"/>
      <c r="CEM101" s="500"/>
      <c r="CEN101" s="500"/>
      <c r="CEO101" s="500"/>
      <c r="CEP101" s="500"/>
      <c r="CEQ101" s="500"/>
      <c r="CER101" s="500"/>
      <c r="CES101" s="500"/>
      <c r="CET101" s="500"/>
      <c r="CEU101" s="500"/>
      <c r="CEV101" s="500"/>
      <c r="CEW101" s="500"/>
      <c r="CEX101" s="500"/>
      <c r="CEY101" s="500"/>
      <c r="CEZ101" s="500"/>
      <c r="CFA101" s="500"/>
      <c r="CFB101" s="500"/>
      <c r="CFC101" s="500"/>
      <c r="CFD101" s="500"/>
      <c r="CFE101" s="500"/>
      <c r="CFF101" s="500"/>
      <c r="CFG101" s="500"/>
      <c r="CFH101" s="500"/>
      <c r="CFI101" s="500"/>
      <c r="CFJ101" s="500"/>
      <c r="CFK101" s="500"/>
      <c r="CFL101" s="500"/>
      <c r="CFM101" s="500"/>
      <c r="CFN101" s="500"/>
      <c r="CFO101" s="500"/>
      <c r="CFP101" s="500"/>
      <c r="CFQ101" s="500"/>
      <c r="CFR101" s="500"/>
      <c r="CFS101" s="500"/>
      <c r="CFT101" s="500"/>
      <c r="CFU101" s="500"/>
      <c r="CFV101" s="500"/>
      <c r="CFW101" s="500"/>
      <c r="CFX101" s="500"/>
      <c r="CFY101" s="500"/>
      <c r="CFZ101" s="500"/>
      <c r="CGA101" s="500"/>
      <c r="CGB101" s="500"/>
      <c r="CGC101" s="500"/>
      <c r="CGD101" s="500"/>
      <c r="CGE101" s="500"/>
      <c r="CGF101" s="500"/>
      <c r="CGG101" s="500"/>
      <c r="CGH101" s="500"/>
      <c r="CGI101" s="500"/>
      <c r="CGJ101" s="500"/>
      <c r="CGK101" s="500"/>
      <c r="CGL101" s="500"/>
      <c r="CGM101" s="500"/>
      <c r="CGN101" s="500"/>
      <c r="CGO101" s="500"/>
      <c r="CGP101" s="500"/>
      <c r="CGQ101" s="500"/>
      <c r="CGR101" s="500"/>
      <c r="CGS101" s="500"/>
      <c r="CGT101" s="500"/>
      <c r="CGU101" s="500"/>
      <c r="CGV101" s="500"/>
      <c r="CGW101" s="500"/>
      <c r="CGX101" s="500"/>
      <c r="CGY101" s="500"/>
      <c r="CGZ101" s="500"/>
      <c r="CHA101" s="500"/>
      <c r="CHB101" s="500"/>
      <c r="CHC101" s="500"/>
      <c r="CHD101" s="500"/>
      <c r="CHE101" s="500"/>
      <c r="CHF101" s="500"/>
      <c r="CHG101" s="500"/>
      <c r="CHH101" s="500"/>
      <c r="CHI101" s="500"/>
      <c r="CHJ101" s="500"/>
      <c r="CHK101" s="500"/>
      <c r="CHL101" s="500"/>
      <c r="CHM101" s="500"/>
      <c r="CHN101" s="500"/>
      <c r="CHO101" s="500"/>
      <c r="CHP101" s="500"/>
      <c r="CHQ101" s="500"/>
      <c r="CHR101" s="500"/>
      <c r="CHS101" s="500"/>
      <c r="CHT101" s="500"/>
      <c r="CHU101" s="500"/>
      <c r="CHV101" s="500"/>
      <c r="CHW101" s="500"/>
      <c r="CHX101" s="500"/>
      <c r="CHY101" s="500"/>
      <c r="CHZ101" s="500"/>
      <c r="CIA101" s="500"/>
      <c r="CIB101" s="500"/>
      <c r="CIC101" s="500"/>
      <c r="CID101" s="500"/>
      <c r="CIE101" s="500"/>
      <c r="CIF101" s="500"/>
      <c r="CIG101" s="500"/>
      <c r="CIH101" s="500"/>
      <c r="CII101" s="500"/>
      <c r="CIJ101" s="500"/>
      <c r="CIK101" s="500"/>
      <c r="CIL101" s="500"/>
      <c r="CIM101" s="500"/>
      <c r="CIN101" s="500"/>
      <c r="CIO101" s="500"/>
      <c r="CIP101" s="500"/>
      <c r="CIQ101" s="500"/>
      <c r="CIR101" s="500"/>
      <c r="CIS101" s="500"/>
      <c r="CIT101" s="500"/>
      <c r="CIU101" s="500"/>
      <c r="CIV101" s="500"/>
      <c r="CIW101" s="500"/>
      <c r="CIX101" s="500"/>
      <c r="CIY101" s="500"/>
      <c r="CIZ101" s="500"/>
      <c r="CJA101" s="500"/>
      <c r="CJB101" s="500"/>
      <c r="CJC101" s="500"/>
      <c r="CJD101" s="500"/>
      <c r="CJE101" s="500"/>
      <c r="CJF101" s="500"/>
      <c r="CJG101" s="500"/>
      <c r="CJH101" s="500"/>
      <c r="CJI101" s="500"/>
      <c r="CJJ101" s="500"/>
      <c r="CJK101" s="500"/>
      <c r="CJL101" s="500"/>
      <c r="CJM101" s="500"/>
      <c r="CJN101" s="500"/>
      <c r="CJO101" s="500"/>
      <c r="CJP101" s="500"/>
      <c r="CJQ101" s="500"/>
      <c r="CJR101" s="500"/>
      <c r="CJS101" s="500"/>
      <c r="CJT101" s="500"/>
      <c r="CJU101" s="500"/>
      <c r="CJV101" s="500"/>
      <c r="CJW101" s="500"/>
      <c r="CJX101" s="500"/>
      <c r="CJY101" s="500"/>
      <c r="CJZ101" s="500"/>
      <c r="CKA101" s="500"/>
      <c r="CKB101" s="500"/>
      <c r="CKC101" s="500"/>
      <c r="CKD101" s="500"/>
      <c r="CKE101" s="500"/>
      <c r="CKF101" s="500"/>
      <c r="CKG101" s="500"/>
      <c r="CKH101" s="500"/>
      <c r="CKI101" s="500"/>
      <c r="CKJ101" s="500"/>
      <c r="CKK101" s="500"/>
      <c r="CKL101" s="500"/>
      <c r="CKM101" s="500"/>
      <c r="CKN101" s="500"/>
      <c r="CKO101" s="500"/>
      <c r="CKP101" s="500"/>
      <c r="CKQ101" s="500"/>
      <c r="CKR101" s="500"/>
      <c r="CKS101" s="500"/>
      <c r="CKT101" s="500"/>
      <c r="CKU101" s="500"/>
      <c r="CKV101" s="500"/>
      <c r="CKW101" s="500"/>
      <c r="CKX101" s="500"/>
      <c r="CKY101" s="500"/>
      <c r="CKZ101" s="500"/>
      <c r="CLA101" s="500"/>
      <c r="CLB101" s="500"/>
      <c r="CLC101" s="500"/>
      <c r="CLD101" s="500"/>
      <c r="CLE101" s="500"/>
      <c r="CLF101" s="500"/>
      <c r="CLG101" s="500"/>
      <c r="CLH101" s="500"/>
      <c r="CLI101" s="500"/>
      <c r="CLJ101" s="500"/>
      <c r="CLK101" s="500"/>
      <c r="CLL101" s="500"/>
      <c r="CLM101" s="500"/>
      <c r="CLN101" s="500"/>
      <c r="CLO101" s="500"/>
      <c r="CLP101" s="500"/>
      <c r="CLQ101" s="500"/>
      <c r="CLR101" s="500"/>
      <c r="CLS101" s="500"/>
      <c r="CLT101" s="500"/>
      <c r="CLU101" s="500"/>
      <c r="CLV101" s="500"/>
      <c r="CLW101" s="500"/>
      <c r="CLX101" s="500"/>
      <c r="CLY101" s="500"/>
      <c r="CLZ101" s="500"/>
      <c r="CMA101" s="500"/>
      <c r="CMB101" s="500"/>
      <c r="CMC101" s="500"/>
      <c r="CMD101" s="500"/>
      <c r="CME101" s="500"/>
      <c r="CMF101" s="500"/>
      <c r="CMG101" s="500"/>
      <c r="CMH101" s="500"/>
      <c r="CMI101" s="500"/>
      <c r="CMJ101" s="500"/>
      <c r="CMK101" s="500"/>
      <c r="CML101" s="500"/>
      <c r="CMM101" s="500"/>
      <c r="CMN101" s="500"/>
      <c r="CMO101" s="500"/>
      <c r="CMP101" s="500"/>
      <c r="CMQ101" s="500"/>
      <c r="CMR101" s="500"/>
      <c r="CMS101" s="500"/>
      <c r="CMT101" s="500"/>
      <c r="CMU101" s="500"/>
      <c r="CMV101" s="500"/>
      <c r="CMW101" s="500"/>
      <c r="CMX101" s="500"/>
      <c r="CMY101" s="500"/>
      <c r="CMZ101" s="500"/>
      <c r="CNA101" s="500"/>
      <c r="CNB101" s="500"/>
      <c r="CNC101" s="500"/>
      <c r="CND101" s="500"/>
      <c r="CNE101" s="500"/>
      <c r="CNF101" s="500"/>
      <c r="CNG101" s="500"/>
      <c r="CNH101" s="500"/>
      <c r="CNI101" s="500"/>
      <c r="CNJ101" s="500"/>
      <c r="CNK101" s="500"/>
      <c r="CNL101" s="500"/>
      <c r="CNM101" s="500"/>
      <c r="CNN101" s="500"/>
      <c r="CNO101" s="500"/>
      <c r="CNP101" s="500"/>
      <c r="CNQ101" s="500"/>
      <c r="CNR101" s="500"/>
      <c r="CNS101" s="500"/>
      <c r="CNT101" s="500"/>
      <c r="CNU101" s="500"/>
      <c r="CNV101" s="500"/>
      <c r="CNW101" s="500"/>
      <c r="CNX101" s="500"/>
      <c r="CNY101" s="500"/>
      <c r="CNZ101" s="500"/>
      <c r="COA101" s="500"/>
      <c r="COB101" s="500"/>
      <c r="COC101" s="500"/>
      <c r="COD101" s="500"/>
      <c r="COE101" s="500"/>
      <c r="COF101" s="500"/>
      <c r="COG101" s="500"/>
      <c r="COH101" s="500"/>
      <c r="COI101" s="500"/>
      <c r="COJ101" s="500"/>
      <c r="COK101" s="500"/>
      <c r="COL101" s="500"/>
      <c r="COM101" s="500"/>
      <c r="CON101" s="500"/>
      <c r="COO101" s="500"/>
      <c r="COP101" s="500"/>
      <c r="COQ101" s="500"/>
      <c r="COR101" s="500"/>
      <c r="COS101" s="500"/>
      <c r="COT101" s="500"/>
      <c r="COU101" s="500"/>
      <c r="COV101" s="500"/>
      <c r="COW101" s="500"/>
      <c r="COX101" s="500"/>
      <c r="COY101" s="500"/>
      <c r="COZ101" s="500"/>
      <c r="CPA101" s="500"/>
      <c r="CPB101" s="500"/>
      <c r="CPC101" s="500"/>
      <c r="CPD101" s="500"/>
      <c r="CPE101" s="500"/>
      <c r="CPF101" s="500"/>
      <c r="CPG101" s="500"/>
      <c r="CPH101" s="500"/>
      <c r="CPI101" s="500"/>
      <c r="CPJ101" s="500"/>
      <c r="CPK101" s="500"/>
      <c r="CPL101" s="500"/>
      <c r="CPM101" s="500"/>
      <c r="CPN101" s="500"/>
      <c r="CPO101" s="500"/>
      <c r="CPP101" s="500"/>
      <c r="CPQ101" s="500"/>
      <c r="CPR101" s="500"/>
      <c r="CPS101" s="500"/>
      <c r="CPT101" s="500"/>
      <c r="CPU101" s="500"/>
      <c r="CPV101" s="500"/>
      <c r="CPW101" s="500"/>
      <c r="CPX101" s="500"/>
      <c r="CPY101" s="500"/>
      <c r="CPZ101" s="500"/>
      <c r="CQA101" s="500"/>
      <c r="CQB101" s="500"/>
      <c r="CQC101" s="500"/>
      <c r="CQD101" s="500"/>
      <c r="CQE101" s="500"/>
      <c r="CQF101" s="500"/>
      <c r="CQG101" s="500"/>
      <c r="CQH101" s="500"/>
      <c r="CQI101" s="500"/>
      <c r="CQJ101" s="500"/>
      <c r="CQK101" s="500"/>
      <c r="CQL101" s="500"/>
      <c r="CQM101" s="500"/>
      <c r="CQN101" s="500"/>
      <c r="CQO101" s="500"/>
      <c r="CQP101" s="500"/>
      <c r="CQQ101" s="500"/>
      <c r="CQR101" s="500"/>
      <c r="CQS101" s="500"/>
      <c r="CQT101" s="500"/>
      <c r="CQU101" s="500"/>
      <c r="CQV101" s="500"/>
      <c r="CQW101" s="500"/>
      <c r="CQX101" s="500"/>
      <c r="CQY101" s="500"/>
      <c r="CQZ101" s="500"/>
      <c r="CRA101" s="500"/>
      <c r="CRB101" s="500"/>
      <c r="CRC101" s="500"/>
      <c r="CRD101" s="500"/>
      <c r="CRE101" s="500"/>
      <c r="CRF101" s="500"/>
      <c r="CRG101" s="500"/>
      <c r="CRH101" s="500"/>
      <c r="CRI101" s="500"/>
      <c r="CRJ101" s="500"/>
      <c r="CRK101" s="500"/>
      <c r="CRL101" s="500"/>
      <c r="CRM101" s="500"/>
      <c r="CRN101" s="500"/>
      <c r="CRO101" s="500"/>
      <c r="CRP101" s="500"/>
      <c r="CRQ101" s="500"/>
      <c r="CRR101" s="500"/>
      <c r="CRS101" s="500"/>
      <c r="CRT101" s="500"/>
      <c r="CRU101" s="500"/>
      <c r="CRV101" s="500"/>
      <c r="CRW101" s="500"/>
      <c r="CRX101" s="500"/>
      <c r="CRY101" s="500"/>
      <c r="CRZ101" s="500"/>
      <c r="CSA101" s="500"/>
      <c r="CSB101" s="500"/>
      <c r="CSC101" s="500"/>
      <c r="CSD101" s="500"/>
      <c r="CSE101" s="500"/>
      <c r="CSF101" s="500"/>
      <c r="CSG101" s="500"/>
      <c r="CSH101" s="500"/>
      <c r="CSI101" s="500"/>
      <c r="CSJ101" s="500"/>
      <c r="CSK101" s="500"/>
      <c r="CSL101" s="500"/>
      <c r="CSM101" s="500"/>
      <c r="CSN101" s="500"/>
      <c r="CSO101" s="500"/>
      <c r="CSP101" s="500"/>
      <c r="CSQ101" s="500"/>
      <c r="CSR101" s="500"/>
      <c r="CSS101" s="500"/>
      <c r="CST101" s="500"/>
      <c r="CSU101" s="500"/>
      <c r="CSV101" s="500"/>
      <c r="CSW101" s="500"/>
      <c r="CSX101" s="500"/>
      <c r="CSY101" s="500"/>
      <c r="CSZ101" s="500"/>
      <c r="CTA101" s="500"/>
      <c r="CTB101" s="500"/>
      <c r="CTC101" s="500"/>
      <c r="CTD101" s="500"/>
      <c r="CTE101" s="500"/>
      <c r="CTF101" s="500"/>
      <c r="CTG101" s="500"/>
      <c r="CTH101" s="500"/>
      <c r="CTI101" s="500"/>
      <c r="CTJ101" s="500"/>
      <c r="CTK101" s="500"/>
      <c r="CTL101" s="500"/>
      <c r="CTM101" s="500"/>
      <c r="CTN101" s="500"/>
      <c r="CTO101" s="500"/>
      <c r="CTP101" s="500"/>
      <c r="CTQ101" s="500"/>
      <c r="CTR101" s="500"/>
      <c r="CTS101" s="500"/>
      <c r="CTT101" s="500"/>
      <c r="CTU101" s="500"/>
      <c r="CTV101" s="500"/>
      <c r="CTW101" s="500"/>
      <c r="CTX101" s="500"/>
      <c r="CTY101" s="500"/>
      <c r="CTZ101" s="500"/>
      <c r="CUA101" s="500"/>
      <c r="CUB101" s="500"/>
      <c r="CUC101" s="500"/>
      <c r="CUD101" s="500"/>
      <c r="CUE101" s="500"/>
      <c r="CUF101" s="500"/>
      <c r="CUG101" s="500"/>
      <c r="CUH101" s="500"/>
      <c r="CUI101" s="500"/>
      <c r="CUJ101" s="500"/>
      <c r="CUK101" s="500"/>
      <c r="CUL101" s="500"/>
      <c r="CUM101" s="500"/>
      <c r="CUN101" s="500"/>
      <c r="CUO101" s="500"/>
      <c r="CUP101" s="500"/>
      <c r="CUQ101" s="500"/>
      <c r="CUR101" s="500"/>
      <c r="CUS101" s="500"/>
      <c r="CUT101" s="500"/>
      <c r="CUU101" s="500"/>
      <c r="CUV101" s="500"/>
      <c r="CUW101" s="500"/>
      <c r="CUX101" s="500"/>
      <c r="CUY101" s="500"/>
      <c r="CUZ101" s="500"/>
      <c r="CVA101" s="500"/>
      <c r="CVB101" s="500"/>
      <c r="CVC101" s="500"/>
      <c r="CVD101" s="500"/>
      <c r="CVE101" s="500"/>
      <c r="CVF101" s="500"/>
      <c r="CVG101" s="500"/>
      <c r="CVH101" s="500"/>
      <c r="CVI101" s="500"/>
      <c r="CVJ101" s="500"/>
      <c r="CVK101" s="500"/>
      <c r="CVL101" s="500"/>
      <c r="CVM101" s="500"/>
      <c r="CVN101" s="500"/>
      <c r="CVO101" s="500"/>
      <c r="CVP101" s="500"/>
      <c r="CVQ101" s="500"/>
      <c r="CVR101" s="500"/>
      <c r="CVS101" s="500"/>
      <c r="CVT101" s="500"/>
      <c r="CVU101" s="500"/>
      <c r="CVV101" s="500"/>
      <c r="CVW101" s="500"/>
      <c r="CVX101" s="500"/>
      <c r="CVY101" s="500"/>
      <c r="CVZ101" s="500"/>
      <c r="CWA101" s="500"/>
      <c r="CWB101" s="500"/>
      <c r="CWC101" s="500"/>
      <c r="CWD101" s="500"/>
      <c r="CWE101" s="500"/>
      <c r="CWF101" s="500"/>
      <c r="CWG101" s="500"/>
      <c r="CWH101" s="500"/>
      <c r="CWI101" s="500"/>
      <c r="CWJ101" s="500"/>
      <c r="CWK101" s="500"/>
      <c r="CWL101" s="500"/>
      <c r="CWM101" s="500"/>
      <c r="CWN101" s="500"/>
      <c r="CWO101" s="500"/>
      <c r="CWP101" s="500"/>
      <c r="CWQ101" s="500"/>
      <c r="CWR101" s="500"/>
      <c r="CWS101" s="500"/>
      <c r="CWT101" s="500"/>
      <c r="CWU101" s="500"/>
      <c r="CWV101" s="500"/>
      <c r="CWW101" s="500"/>
      <c r="CWX101" s="500"/>
      <c r="CWY101" s="500"/>
      <c r="CWZ101" s="500"/>
      <c r="CXA101" s="500"/>
      <c r="CXB101" s="500"/>
      <c r="CXC101" s="500"/>
      <c r="CXD101" s="500"/>
      <c r="CXE101" s="500"/>
      <c r="CXF101" s="500"/>
      <c r="CXG101" s="500"/>
      <c r="CXH101" s="500"/>
      <c r="CXI101" s="500"/>
      <c r="CXJ101" s="500"/>
      <c r="CXK101" s="500"/>
      <c r="CXL101" s="500"/>
      <c r="CXM101" s="500"/>
      <c r="CXN101" s="500"/>
      <c r="CXO101" s="500"/>
      <c r="CXP101" s="500"/>
      <c r="CXQ101" s="500"/>
      <c r="CXR101" s="500"/>
      <c r="CXS101" s="500"/>
      <c r="CXT101" s="500"/>
      <c r="CXU101" s="500"/>
      <c r="CXV101" s="500"/>
      <c r="CXW101" s="500"/>
      <c r="CXX101" s="500"/>
      <c r="CXY101" s="500"/>
      <c r="CXZ101" s="500"/>
      <c r="CYA101" s="500"/>
      <c r="CYB101" s="500"/>
      <c r="CYC101" s="500"/>
      <c r="CYD101" s="500"/>
      <c r="CYE101" s="500"/>
      <c r="CYF101" s="500"/>
      <c r="CYG101" s="500"/>
      <c r="CYH101" s="500"/>
      <c r="CYI101" s="500"/>
      <c r="CYJ101" s="500"/>
      <c r="CYK101" s="500"/>
      <c r="CYL101" s="500"/>
      <c r="CYM101" s="500"/>
      <c r="CYN101" s="500"/>
      <c r="CYO101" s="500"/>
      <c r="CYP101" s="500"/>
      <c r="CYQ101" s="500"/>
      <c r="CYR101" s="500"/>
      <c r="CYS101" s="500"/>
      <c r="CYT101" s="500"/>
      <c r="CYU101" s="500"/>
      <c r="CYV101" s="500"/>
      <c r="CYW101" s="500"/>
      <c r="CYX101" s="500"/>
      <c r="CYY101" s="500"/>
      <c r="CYZ101" s="500"/>
      <c r="CZA101" s="500"/>
      <c r="CZB101" s="500"/>
      <c r="CZC101" s="500"/>
      <c r="CZD101" s="500"/>
      <c r="CZE101" s="500"/>
      <c r="CZF101" s="500"/>
      <c r="CZG101" s="500"/>
      <c r="CZH101" s="500"/>
      <c r="CZI101" s="500"/>
      <c r="CZJ101" s="500"/>
      <c r="CZK101" s="500"/>
      <c r="CZL101" s="500"/>
      <c r="CZM101" s="500"/>
      <c r="CZN101" s="500"/>
      <c r="CZO101" s="500"/>
      <c r="CZP101" s="500"/>
      <c r="CZQ101" s="500"/>
      <c r="CZR101" s="500"/>
      <c r="CZS101" s="500"/>
      <c r="CZT101" s="500"/>
      <c r="CZU101" s="500"/>
      <c r="CZV101" s="500"/>
      <c r="CZW101" s="500"/>
      <c r="CZX101" s="500"/>
      <c r="CZY101" s="500"/>
      <c r="CZZ101" s="500"/>
      <c r="DAA101" s="500"/>
      <c r="DAB101" s="500"/>
      <c r="DAC101" s="500"/>
      <c r="DAD101" s="500"/>
      <c r="DAE101" s="500"/>
      <c r="DAF101" s="500"/>
      <c r="DAG101" s="500"/>
      <c r="DAH101" s="500"/>
      <c r="DAI101" s="500"/>
      <c r="DAJ101" s="500"/>
      <c r="DAK101" s="500"/>
      <c r="DAL101" s="500"/>
      <c r="DAM101" s="500"/>
      <c r="DAN101" s="500"/>
      <c r="DAO101" s="500"/>
      <c r="DAP101" s="500"/>
      <c r="DAQ101" s="500"/>
      <c r="DAR101" s="500"/>
      <c r="DAS101" s="500"/>
      <c r="DAT101" s="500"/>
      <c r="DAU101" s="500"/>
      <c r="DAV101" s="500"/>
      <c r="DAW101" s="500"/>
      <c r="DAX101" s="500"/>
      <c r="DAY101" s="500"/>
      <c r="DAZ101" s="500"/>
      <c r="DBA101" s="500"/>
      <c r="DBB101" s="500"/>
      <c r="DBC101" s="500"/>
      <c r="DBD101" s="500"/>
      <c r="DBE101" s="500"/>
      <c r="DBF101" s="500"/>
      <c r="DBG101" s="500"/>
      <c r="DBH101" s="500"/>
      <c r="DBI101" s="500"/>
      <c r="DBJ101" s="500"/>
      <c r="DBK101" s="500"/>
      <c r="DBL101" s="500"/>
      <c r="DBM101" s="500"/>
      <c r="DBN101" s="500"/>
      <c r="DBO101" s="500"/>
      <c r="DBP101" s="500"/>
      <c r="DBQ101" s="500"/>
      <c r="DBR101" s="500"/>
      <c r="DBS101" s="500"/>
      <c r="DBT101" s="500"/>
      <c r="DBU101" s="500"/>
      <c r="DBV101" s="500"/>
      <c r="DBW101" s="500"/>
      <c r="DBX101" s="500"/>
      <c r="DBY101" s="500"/>
      <c r="DBZ101" s="500"/>
      <c r="DCA101" s="500"/>
      <c r="DCB101" s="500"/>
      <c r="DCC101" s="500"/>
      <c r="DCD101" s="500"/>
      <c r="DCE101" s="500"/>
      <c r="DCF101" s="500"/>
      <c r="DCG101" s="500"/>
      <c r="DCH101" s="500"/>
      <c r="DCI101" s="500"/>
      <c r="DCJ101" s="500"/>
      <c r="DCK101" s="500"/>
      <c r="DCL101" s="500"/>
      <c r="DCM101" s="500"/>
      <c r="DCN101" s="500"/>
      <c r="DCO101" s="500"/>
      <c r="DCP101" s="500"/>
      <c r="DCQ101" s="500"/>
      <c r="DCR101" s="500"/>
      <c r="DCS101" s="500"/>
      <c r="DCT101" s="500"/>
      <c r="DCU101" s="500"/>
      <c r="DCV101" s="500"/>
      <c r="DCW101" s="500"/>
      <c r="DCX101" s="500"/>
      <c r="DCY101" s="500"/>
      <c r="DCZ101" s="500"/>
      <c r="DDA101" s="500"/>
      <c r="DDB101" s="500"/>
      <c r="DDC101" s="500"/>
      <c r="DDD101" s="500"/>
      <c r="DDE101" s="500"/>
      <c r="DDF101" s="500"/>
      <c r="DDG101" s="500"/>
      <c r="DDH101" s="500"/>
      <c r="DDI101" s="500"/>
      <c r="DDJ101" s="500"/>
      <c r="DDK101" s="500"/>
      <c r="DDL101" s="500"/>
      <c r="DDM101" s="500"/>
      <c r="DDN101" s="500"/>
      <c r="DDO101" s="500"/>
      <c r="DDP101" s="500"/>
      <c r="DDQ101" s="500"/>
      <c r="DDR101" s="500"/>
      <c r="DDS101" s="500"/>
      <c r="DDT101" s="500"/>
      <c r="DDU101" s="500"/>
      <c r="DDV101" s="500"/>
      <c r="DDW101" s="500"/>
      <c r="DDX101" s="500"/>
      <c r="DDY101" s="500"/>
      <c r="DDZ101" s="500"/>
      <c r="DEA101" s="500"/>
      <c r="DEB101" s="500"/>
      <c r="DEC101" s="500"/>
      <c r="DED101" s="500"/>
      <c r="DEE101" s="500"/>
      <c r="DEF101" s="500"/>
      <c r="DEG101" s="500"/>
      <c r="DEH101" s="500"/>
      <c r="DEI101" s="500"/>
      <c r="DEJ101" s="500"/>
      <c r="DEK101" s="500"/>
      <c r="DEL101" s="500"/>
      <c r="DEM101" s="500"/>
      <c r="DEN101" s="500"/>
      <c r="DEO101" s="500"/>
      <c r="DEP101" s="500"/>
      <c r="DEQ101" s="500"/>
      <c r="DER101" s="500"/>
      <c r="DES101" s="500"/>
      <c r="DET101" s="500"/>
      <c r="DEU101" s="500"/>
      <c r="DEV101" s="500"/>
      <c r="DEW101" s="500"/>
      <c r="DEX101" s="500"/>
      <c r="DEY101" s="500"/>
      <c r="DEZ101" s="500"/>
      <c r="DFA101" s="500"/>
      <c r="DFB101" s="500"/>
      <c r="DFC101" s="500"/>
      <c r="DFD101" s="500"/>
      <c r="DFE101" s="500"/>
      <c r="DFF101" s="500"/>
      <c r="DFG101" s="500"/>
      <c r="DFH101" s="500"/>
      <c r="DFI101" s="500"/>
      <c r="DFJ101" s="500"/>
      <c r="DFK101" s="500"/>
      <c r="DFL101" s="500"/>
      <c r="DFM101" s="500"/>
      <c r="DFN101" s="500"/>
      <c r="DFO101" s="500"/>
      <c r="DFP101" s="500"/>
      <c r="DFQ101" s="500"/>
      <c r="DFR101" s="500"/>
      <c r="DFS101" s="500"/>
      <c r="DFT101" s="500"/>
      <c r="DFU101" s="500"/>
      <c r="DFV101" s="500"/>
      <c r="DFW101" s="500"/>
      <c r="DFX101" s="500"/>
      <c r="DFY101" s="500"/>
      <c r="DFZ101" s="500"/>
      <c r="DGA101" s="500"/>
      <c r="DGB101" s="500"/>
      <c r="DGC101" s="500"/>
      <c r="DGD101" s="500"/>
      <c r="DGE101" s="500"/>
      <c r="DGF101" s="500"/>
      <c r="DGG101" s="500"/>
      <c r="DGH101" s="500"/>
      <c r="DGI101" s="500"/>
      <c r="DGJ101" s="500"/>
      <c r="DGK101" s="500"/>
      <c r="DGL101" s="500"/>
      <c r="DGM101" s="500"/>
      <c r="DGN101" s="500"/>
      <c r="DGO101" s="500"/>
      <c r="DGP101" s="500"/>
      <c r="DGQ101" s="500"/>
      <c r="DGR101" s="500"/>
      <c r="DGS101" s="500"/>
      <c r="DGT101" s="500"/>
      <c r="DGU101" s="500"/>
      <c r="DGV101" s="500"/>
      <c r="DGW101" s="500"/>
      <c r="DGX101" s="500"/>
      <c r="DGY101" s="500"/>
      <c r="DGZ101" s="500"/>
      <c r="DHA101" s="500"/>
      <c r="DHB101" s="500"/>
      <c r="DHC101" s="500"/>
      <c r="DHD101" s="500"/>
      <c r="DHE101" s="500"/>
      <c r="DHF101" s="500"/>
      <c r="DHG101" s="500"/>
      <c r="DHH101" s="500"/>
      <c r="DHI101" s="500"/>
      <c r="DHJ101" s="500"/>
      <c r="DHK101" s="500"/>
      <c r="DHL101" s="500"/>
      <c r="DHM101" s="500"/>
      <c r="DHN101" s="500"/>
      <c r="DHO101" s="500"/>
      <c r="DHP101" s="500"/>
      <c r="DHQ101" s="500"/>
      <c r="DHR101" s="500"/>
      <c r="DHS101" s="500"/>
      <c r="DHT101" s="500"/>
      <c r="DHU101" s="500"/>
      <c r="DHV101" s="500"/>
      <c r="DHW101" s="500"/>
      <c r="DHX101" s="500"/>
      <c r="DHY101" s="500"/>
      <c r="DHZ101" s="500"/>
      <c r="DIA101" s="500"/>
      <c r="DIB101" s="500"/>
      <c r="DIC101" s="500"/>
      <c r="DID101" s="500"/>
      <c r="DIE101" s="500"/>
      <c r="DIF101" s="500"/>
      <c r="DIG101" s="500"/>
      <c r="DIH101" s="500"/>
      <c r="DII101" s="500"/>
      <c r="DIJ101" s="500"/>
      <c r="DIK101" s="500"/>
      <c r="DIL101" s="500"/>
      <c r="DIM101" s="500"/>
      <c r="DIN101" s="500"/>
      <c r="DIO101" s="500"/>
      <c r="DIP101" s="500"/>
      <c r="DIQ101" s="500"/>
      <c r="DIR101" s="500"/>
      <c r="DIS101" s="500"/>
      <c r="DIT101" s="500"/>
      <c r="DIU101" s="500"/>
      <c r="DIV101" s="500"/>
      <c r="DIW101" s="500"/>
      <c r="DIX101" s="500"/>
      <c r="DIY101" s="500"/>
      <c r="DIZ101" s="500"/>
      <c r="DJA101" s="500"/>
      <c r="DJB101" s="500"/>
      <c r="DJC101" s="500"/>
      <c r="DJD101" s="500"/>
      <c r="DJE101" s="500"/>
      <c r="DJF101" s="500"/>
      <c r="DJG101" s="500"/>
      <c r="DJH101" s="500"/>
      <c r="DJI101" s="500"/>
      <c r="DJJ101" s="500"/>
      <c r="DJK101" s="500"/>
      <c r="DJL101" s="500"/>
      <c r="DJM101" s="500"/>
      <c r="DJN101" s="500"/>
      <c r="DJO101" s="500"/>
      <c r="DJP101" s="500"/>
      <c r="DJQ101" s="500"/>
      <c r="DJR101" s="500"/>
      <c r="DJS101" s="500"/>
      <c r="DJT101" s="500"/>
      <c r="DJU101" s="500"/>
      <c r="DJV101" s="500"/>
      <c r="DJW101" s="500"/>
      <c r="DJX101" s="500"/>
      <c r="DJY101" s="500"/>
      <c r="DJZ101" s="500"/>
      <c r="DKA101" s="500"/>
      <c r="DKB101" s="500"/>
      <c r="DKC101" s="500"/>
      <c r="DKD101" s="500"/>
      <c r="DKE101" s="500"/>
      <c r="DKF101" s="500"/>
      <c r="DKG101" s="500"/>
      <c r="DKH101" s="500"/>
      <c r="DKI101" s="500"/>
      <c r="DKJ101" s="500"/>
      <c r="DKK101" s="500"/>
      <c r="DKL101" s="500"/>
      <c r="DKM101" s="500"/>
      <c r="DKN101" s="500"/>
      <c r="DKO101" s="500"/>
      <c r="DKP101" s="500"/>
      <c r="DKQ101" s="500"/>
      <c r="DKR101" s="500"/>
      <c r="DKS101" s="500"/>
      <c r="DKT101" s="500"/>
      <c r="DKU101" s="500"/>
      <c r="DKV101" s="500"/>
      <c r="DKW101" s="500"/>
      <c r="DKX101" s="500"/>
      <c r="DKY101" s="500"/>
      <c r="DKZ101" s="500"/>
      <c r="DLA101" s="500"/>
      <c r="DLB101" s="500"/>
      <c r="DLC101" s="500"/>
      <c r="DLD101" s="500"/>
      <c r="DLE101" s="500"/>
      <c r="DLF101" s="500"/>
      <c r="DLG101" s="500"/>
      <c r="DLH101" s="500"/>
      <c r="DLI101" s="500"/>
      <c r="DLJ101" s="500"/>
      <c r="DLK101" s="500"/>
      <c r="DLL101" s="500"/>
      <c r="DLM101" s="500"/>
      <c r="DLN101" s="500"/>
      <c r="DLO101" s="500"/>
      <c r="DLP101" s="500"/>
      <c r="DLQ101" s="500"/>
      <c r="DLR101" s="500"/>
      <c r="DLS101" s="500"/>
      <c r="DLT101" s="500"/>
      <c r="DLU101" s="500"/>
      <c r="DLV101" s="500"/>
      <c r="DLW101" s="500"/>
      <c r="DLX101" s="500"/>
      <c r="DLY101" s="500"/>
      <c r="DLZ101" s="500"/>
      <c r="DMA101" s="500"/>
      <c r="DMB101" s="500"/>
      <c r="DMC101" s="500"/>
      <c r="DMD101" s="500"/>
      <c r="DME101" s="500"/>
      <c r="DMF101" s="500"/>
      <c r="DMG101" s="500"/>
      <c r="DMH101" s="500"/>
      <c r="DMI101" s="500"/>
      <c r="DMJ101" s="500"/>
      <c r="DMK101" s="500"/>
      <c r="DML101" s="500"/>
      <c r="DMM101" s="500"/>
      <c r="DMN101" s="500"/>
      <c r="DMO101" s="500"/>
      <c r="DMP101" s="500"/>
      <c r="DMQ101" s="500"/>
      <c r="DMR101" s="500"/>
      <c r="DMS101" s="500"/>
      <c r="DMT101" s="500"/>
      <c r="DMU101" s="500"/>
      <c r="DMV101" s="500"/>
      <c r="DMW101" s="500"/>
      <c r="DMX101" s="500"/>
      <c r="DMY101" s="500"/>
      <c r="DMZ101" s="500"/>
      <c r="DNA101" s="500"/>
      <c r="DNB101" s="500"/>
      <c r="DNC101" s="500"/>
      <c r="DND101" s="500"/>
      <c r="DNE101" s="500"/>
      <c r="DNF101" s="500"/>
      <c r="DNG101" s="500"/>
      <c r="DNH101" s="500"/>
      <c r="DNI101" s="500"/>
      <c r="DNJ101" s="500"/>
      <c r="DNK101" s="500"/>
      <c r="DNL101" s="500"/>
      <c r="DNM101" s="500"/>
      <c r="DNN101" s="500"/>
      <c r="DNO101" s="500"/>
      <c r="DNP101" s="500"/>
      <c r="DNQ101" s="500"/>
      <c r="DNR101" s="500"/>
      <c r="DNS101" s="500"/>
      <c r="DNT101" s="500"/>
      <c r="DNU101" s="500"/>
      <c r="DNV101" s="500"/>
      <c r="DNW101" s="500"/>
      <c r="DNX101" s="500"/>
      <c r="DNY101" s="500"/>
      <c r="DNZ101" s="500"/>
      <c r="DOA101" s="500"/>
      <c r="DOB101" s="500"/>
      <c r="DOC101" s="500"/>
      <c r="DOD101" s="500"/>
      <c r="DOE101" s="500"/>
      <c r="DOF101" s="500"/>
      <c r="DOG101" s="500"/>
      <c r="DOH101" s="500"/>
      <c r="DOI101" s="500"/>
      <c r="DOJ101" s="500"/>
      <c r="DOK101" s="500"/>
      <c r="DOL101" s="500"/>
      <c r="DOM101" s="500"/>
      <c r="DON101" s="500"/>
      <c r="DOO101" s="500"/>
      <c r="DOP101" s="500"/>
      <c r="DOQ101" s="500"/>
      <c r="DOR101" s="500"/>
      <c r="DOS101" s="500"/>
      <c r="DOT101" s="500"/>
      <c r="DOU101" s="500"/>
      <c r="DOV101" s="500"/>
      <c r="DOW101" s="500"/>
      <c r="DOX101" s="500"/>
      <c r="DOY101" s="500"/>
      <c r="DOZ101" s="500"/>
      <c r="DPA101" s="500"/>
      <c r="DPB101" s="500"/>
      <c r="DPC101" s="500"/>
      <c r="DPD101" s="500"/>
      <c r="DPE101" s="500"/>
      <c r="DPF101" s="500"/>
      <c r="DPG101" s="500"/>
      <c r="DPH101" s="500"/>
      <c r="DPI101" s="500"/>
      <c r="DPJ101" s="500"/>
      <c r="DPK101" s="500"/>
      <c r="DPL101" s="500"/>
      <c r="DPM101" s="500"/>
      <c r="DPN101" s="500"/>
      <c r="DPO101" s="500"/>
      <c r="DPP101" s="500"/>
      <c r="DPQ101" s="500"/>
      <c r="DPR101" s="500"/>
      <c r="DPS101" s="500"/>
      <c r="DPT101" s="500"/>
      <c r="DPU101" s="500"/>
      <c r="DPV101" s="500"/>
      <c r="DPW101" s="500"/>
      <c r="DPX101" s="500"/>
      <c r="DPY101" s="500"/>
      <c r="DPZ101" s="500"/>
      <c r="DQA101" s="500"/>
      <c r="DQB101" s="500"/>
      <c r="DQC101" s="500"/>
      <c r="DQD101" s="500"/>
      <c r="DQE101" s="500"/>
      <c r="DQF101" s="500"/>
      <c r="DQG101" s="500"/>
      <c r="DQH101" s="500"/>
      <c r="DQI101" s="500"/>
      <c r="DQJ101" s="500"/>
      <c r="DQK101" s="500"/>
      <c r="DQL101" s="500"/>
      <c r="DQM101" s="500"/>
      <c r="DQN101" s="500"/>
      <c r="DQO101" s="500"/>
      <c r="DQP101" s="500"/>
      <c r="DQQ101" s="500"/>
      <c r="DQR101" s="500"/>
      <c r="DQS101" s="500"/>
      <c r="DQT101" s="500"/>
      <c r="DQU101" s="500"/>
      <c r="DQV101" s="500"/>
      <c r="DQW101" s="500"/>
      <c r="DQX101" s="500"/>
      <c r="DQY101" s="500"/>
      <c r="DQZ101" s="500"/>
      <c r="DRA101" s="500"/>
      <c r="DRB101" s="500"/>
      <c r="DRC101" s="500"/>
      <c r="DRD101" s="500"/>
      <c r="DRE101" s="500"/>
      <c r="DRF101" s="500"/>
      <c r="DRG101" s="500"/>
      <c r="DRH101" s="500"/>
      <c r="DRI101" s="500"/>
      <c r="DRJ101" s="500"/>
      <c r="DRK101" s="500"/>
      <c r="DRL101" s="500"/>
      <c r="DRM101" s="500"/>
      <c r="DRN101" s="500"/>
      <c r="DRO101" s="500"/>
      <c r="DRP101" s="500"/>
      <c r="DRQ101" s="500"/>
      <c r="DRR101" s="500"/>
      <c r="DRS101" s="500"/>
      <c r="DRT101" s="500"/>
      <c r="DRU101" s="500"/>
      <c r="DRV101" s="500"/>
      <c r="DRW101" s="500"/>
      <c r="DRX101" s="500"/>
      <c r="DRY101" s="500"/>
      <c r="DRZ101" s="500"/>
      <c r="DSA101" s="500"/>
      <c r="DSB101" s="500"/>
      <c r="DSC101" s="500"/>
      <c r="DSD101" s="500"/>
      <c r="DSE101" s="500"/>
      <c r="DSF101" s="500"/>
      <c r="DSG101" s="500"/>
      <c r="DSH101" s="500"/>
      <c r="DSI101" s="500"/>
      <c r="DSJ101" s="500"/>
      <c r="DSK101" s="500"/>
      <c r="DSL101" s="500"/>
      <c r="DSM101" s="500"/>
      <c r="DSN101" s="500"/>
      <c r="DSO101" s="500"/>
      <c r="DSP101" s="500"/>
      <c r="DSQ101" s="500"/>
      <c r="DSR101" s="500"/>
      <c r="DSS101" s="500"/>
      <c r="DST101" s="500"/>
      <c r="DSU101" s="500"/>
      <c r="DSV101" s="500"/>
      <c r="DSW101" s="500"/>
      <c r="DSX101" s="500"/>
      <c r="DSY101" s="500"/>
      <c r="DSZ101" s="500"/>
      <c r="DTA101" s="500"/>
      <c r="DTB101" s="500"/>
      <c r="DTC101" s="500"/>
      <c r="DTD101" s="500"/>
      <c r="DTE101" s="500"/>
      <c r="DTF101" s="500"/>
      <c r="DTG101" s="500"/>
      <c r="DTH101" s="500"/>
      <c r="DTI101" s="500"/>
      <c r="DTJ101" s="500"/>
      <c r="DTK101" s="500"/>
      <c r="DTL101" s="500"/>
      <c r="DTM101" s="500"/>
      <c r="DTN101" s="500"/>
      <c r="DTO101" s="500"/>
      <c r="DTP101" s="500"/>
      <c r="DTQ101" s="500"/>
      <c r="DTR101" s="500"/>
      <c r="DTS101" s="500"/>
      <c r="DTT101" s="500"/>
      <c r="DTU101" s="500"/>
      <c r="DTV101" s="500"/>
      <c r="DTW101" s="500"/>
      <c r="DTX101" s="500"/>
      <c r="DTY101" s="500"/>
      <c r="DTZ101" s="500"/>
      <c r="DUA101" s="500"/>
      <c r="DUB101" s="500"/>
      <c r="DUC101" s="500"/>
      <c r="DUD101" s="500"/>
      <c r="DUE101" s="500"/>
      <c r="DUF101" s="500"/>
      <c r="DUG101" s="500"/>
      <c r="DUH101" s="500"/>
      <c r="DUI101" s="500"/>
      <c r="DUJ101" s="500"/>
      <c r="DUK101" s="500"/>
      <c r="DUL101" s="500"/>
      <c r="DUM101" s="500"/>
      <c r="DUN101" s="500"/>
      <c r="DUO101" s="500"/>
      <c r="DUP101" s="500"/>
      <c r="DUQ101" s="500"/>
      <c r="DUR101" s="500"/>
      <c r="DUS101" s="500"/>
      <c r="DUT101" s="500"/>
      <c r="DUU101" s="500"/>
      <c r="DUV101" s="500"/>
      <c r="DUW101" s="500"/>
      <c r="DUX101" s="500"/>
      <c r="DUY101" s="500"/>
      <c r="DUZ101" s="500"/>
      <c r="DVA101" s="500"/>
      <c r="DVB101" s="500"/>
      <c r="DVC101" s="500"/>
      <c r="DVD101" s="500"/>
      <c r="DVE101" s="500"/>
      <c r="DVF101" s="500"/>
      <c r="DVG101" s="500"/>
      <c r="DVH101" s="500"/>
      <c r="DVI101" s="500"/>
      <c r="DVJ101" s="500"/>
      <c r="DVK101" s="500"/>
      <c r="DVL101" s="500"/>
      <c r="DVM101" s="500"/>
      <c r="DVN101" s="500"/>
      <c r="DVO101" s="500"/>
      <c r="DVP101" s="500"/>
      <c r="DVQ101" s="500"/>
      <c r="DVR101" s="500"/>
      <c r="DVS101" s="500"/>
      <c r="DVT101" s="500"/>
      <c r="DVU101" s="500"/>
      <c r="DVV101" s="500"/>
      <c r="DVW101" s="500"/>
      <c r="DVX101" s="500"/>
      <c r="DVY101" s="500"/>
      <c r="DVZ101" s="500"/>
      <c r="DWA101" s="500"/>
      <c r="DWB101" s="500"/>
      <c r="DWC101" s="500"/>
      <c r="DWD101" s="500"/>
      <c r="DWE101" s="500"/>
      <c r="DWF101" s="500"/>
      <c r="DWG101" s="500"/>
      <c r="DWH101" s="500"/>
      <c r="DWI101" s="500"/>
      <c r="DWJ101" s="500"/>
      <c r="DWK101" s="500"/>
      <c r="DWL101" s="500"/>
      <c r="DWM101" s="500"/>
      <c r="DWN101" s="500"/>
      <c r="DWO101" s="500"/>
      <c r="DWP101" s="500"/>
      <c r="DWQ101" s="500"/>
      <c r="DWR101" s="500"/>
      <c r="DWS101" s="500"/>
      <c r="DWT101" s="500"/>
      <c r="DWU101" s="500"/>
      <c r="DWV101" s="500"/>
      <c r="DWW101" s="500"/>
      <c r="DWX101" s="500"/>
      <c r="DWY101" s="500"/>
      <c r="DWZ101" s="500"/>
      <c r="DXA101" s="500"/>
      <c r="DXB101" s="500"/>
      <c r="DXC101" s="500"/>
      <c r="DXD101" s="500"/>
      <c r="DXE101" s="500"/>
      <c r="DXF101" s="500"/>
      <c r="DXG101" s="500"/>
      <c r="DXH101" s="500"/>
      <c r="DXI101" s="500"/>
      <c r="DXJ101" s="500"/>
      <c r="DXK101" s="500"/>
      <c r="DXL101" s="500"/>
      <c r="DXM101" s="500"/>
      <c r="DXN101" s="500"/>
      <c r="DXO101" s="500"/>
      <c r="DXP101" s="500"/>
      <c r="DXQ101" s="500"/>
      <c r="DXR101" s="500"/>
      <c r="DXS101" s="500"/>
      <c r="DXT101" s="500"/>
      <c r="DXU101" s="500"/>
      <c r="DXV101" s="500"/>
      <c r="DXW101" s="500"/>
      <c r="DXX101" s="500"/>
      <c r="DXY101" s="500"/>
      <c r="DXZ101" s="500"/>
      <c r="DYA101" s="500"/>
      <c r="DYB101" s="500"/>
      <c r="DYC101" s="500"/>
      <c r="DYD101" s="500"/>
      <c r="DYE101" s="500"/>
      <c r="DYF101" s="500"/>
      <c r="DYG101" s="500"/>
      <c r="DYH101" s="500"/>
      <c r="DYI101" s="500"/>
      <c r="DYJ101" s="500"/>
      <c r="DYK101" s="500"/>
      <c r="DYL101" s="500"/>
      <c r="DYM101" s="500"/>
      <c r="DYN101" s="500"/>
      <c r="DYO101" s="500"/>
      <c r="DYP101" s="500"/>
      <c r="DYQ101" s="500"/>
      <c r="DYR101" s="500"/>
      <c r="DYS101" s="500"/>
      <c r="DYT101" s="500"/>
      <c r="DYU101" s="500"/>
      <c r="DYV101" s="500"/>
      <c r="DYW101" s="500"/>
      <c r="DYX101" s="500"/>
      <c r="DYY101" s="500"/>
      <c r="DYZ101" s="500"/>
      <c r="DZA101" s="500"/>
      <c r="DZB101" s="500"/>
      <c r="DZC101" s="500"/>
      <c r="DZD101" s="500"/>
      <c r="DZE101" s="500"/>
      <c r="DZF101" s="500"/>
      <c r="DZG101" s="500"/>
      <c r="DZH101" s="500"/>
      <c r="DZI101" s="500"/>
      <c r="DZJ101" s="500"/>
      <c r="DZK101" s="500"/>
      <c r="DZL101" s="500"/>
      <c r="DZM101" s="500"/>
      <c r="DZN101" s="500"/>
      <c r="DZO101" s="500"/>
      <c r="DZP101" s="500"/>
      <c r="DZQ101" s="500"/>
      <c r="DZR101" s="500"/>
      <c r="DZS101" s="500"/>
      <c r="DZT101" s="500"/>
      <c r="DZU101" s="500"/>
      <c r="DZV101" s="500"/>
      <c r="DZW101" s="500"/>
      <c r="DZX101" s="500"/>
      <c r="DZY101" s="500"/>
      <c r="DZZ101" s="500"/>
      <c r="EAA101" s="500"/>
      <c r="EAB101" s="500"/>
      <c r="EAC101" s="500"/>
      <c r="EAD101" s="500"/>
      <c r="EAE101" s="500"/>
      <c r="EAF101" s="500"/>
      <c r="EAG101" s="500"/>
      <c r="EAH101" s="500"/>
      <c r="EAI101" s="500"/>
      <c r="EAJ101" s="500"/>
      <c r="EAK101" s="500"/>
      <c r="EAL101" s="500"/>
      <c r="EAM101" s="500"/>
      <c r="EAN101" s="500"/>
      <c r="EAO101" s="500"/>
      <c r="EAP101" s="500"/>
      <c r="EAQ101" s="500"/>
      <c r="EAR101" s="500"/>
      <c r="EAS101" s="500"/>
      <c r="EAT101" s="500"/>
      <c r="EAU101" s="500"/>
      <c r="EAV101" s="500"/>
      <c r="EAW101" s="500"/>
      <c r="EAX101" s="500"/>
      <c r="EAY101" s="500"/>
      <c r="EAZ101" s="500"/>
      <c r="EBA101" s="500"/>
      <c r="EBB101" s="500"/>
      <c r="EBC101" s="500"/>
      <c r="EBD101" s="500"/>
      <c r="EBE101" s="500"/>
      <c r="EBF101" s="500"/>
      <c r="EBG101" s="500"/>
      <c r="EBH101" s="500"/>
      <c r="EBI101" s="500"/>
      <c r="EBJ101" s="500"/>
      <c r="EBK101" s="500"/>
      <c r="EBL101" s="500"/>
      <c r="EBM101" s="500"/>
      <c r="EBN101" s="500"/>
      <c r="EBO101" s="500"/>
      <c r="EBP101" s="500"/>
      <c r="EBQ101" s="500"/>
      <c r="EBR101" s="500"/>
      <c r="EBS101" s="500"/>
      <c r="EBT101" s="500"/>
      <c r="EBU101" s="500"/>
      <c r="EBV101" s="500"/>
      <c r="EBW101" s="500"/>
      <c r="EBX101" s="500"/>
      <c r="EBY101" s="500"/>
      <c r="EBZ101" s="500"/>
      <c r="ECA101" s="500"/>
      <c r="ECB101" s="500"/>
      <c r="ECC101" s="500"/>
      <c r="ECD101" s="500"/>
      <c r="ECE101" s="500"/>
      <c r="ECF101" s="500"/>
      <c r="ECG101" s="500"/>
      <c r="ECH101" s="500"/>
      <c r="ECI101" s="500"/>
      <c r="ECJ101" s="500"/>
      <c r="ECK101" s="500"/>
      <c r="ECL101" s="500"/>
      <c r="ECM101" s="500"/>
      <c r="ECN101" s="500"/>
      <c r="ECO101" s="500"/>
      <c r="ECP101" s="500"/>
      <c r="ECQ101" s="500"/>
      <c r="ECR101" s="500"/>
      <c r="ECS101" s="500"/>
      <c r="ECT101" s="500"/>
      <c r="ECU101" s="500"/>
      <c r="ECV101" s="500"/>
      <c r="ECW101" s="500"/>
      <c r="ECX101" s="500"/>
      <c r="ECY101" s="500"/>
      <c r="ECZ101" s="500"/>
      <c r="EDA101" s="500"/>
      <c r="EDB101" s="500"/>
      <c r="EDC101" s="500"/>
      <c r="EDD101" s="500"/>
      <c r="EDE101" s="500"/>
      <c r="EDF101" s="500"/>
      <c r="EDG101" s="500"/>
      <c r="EDH101" s="500"/>
      <c r="EDI101" s="500"/>
      <c r="EDJ101" s="500"/>
      <c r="EDK101" s="500"/>
      <c r="EDL101" s="500"/>
      <c r="EDM101" s="500"/>
      <c r="EDN101" s="500"/>
      <c r="EDO101" s="500"/>
      <c r="EDP101" s="500"/>
      <c r="EDQ101" s="500"/>
      <c r="EDR101" s="500"/>
      <c r="EDS101" s="500"/>
      <c r="EDT101" s="500"/>
      <c r="EDU101" s="500"/>
      <c r="EDV101" s="500"/>
      <c r="EDW101" s="500"/>
      <c r="EDX101" s="500"/>
      <c r="EDY101" s="500"/>
      <c r="EDZ101" s="500"/>
      <c r="EEA101" s="500"/>
      <c r="EEB101" s="500"/>
      <c r="EEC101" s="500"/>
      <c r="EED101" s="500"/>
      <c r="EEE101" s="500"/>
      <c r="EEF101" s="500"/>
      <c r="EEG101" s="500"/>
      <c r="EEH101" s="500"/>
      <c r="EEI101" s="500"/>
      <c r="EEJ101" s="500"/>
      <c r="EEK101" s="500"/>
      <c r="EEL101" s="500"/>
      <c r="EEM101" s="500"/>
      <c r="EEN101" s="500"/>
      <c r="EEO101" s="500"/>
      <c r="EEP101" s="500"/>
      <c r="EEQ101" s="500"/>
      <c r="EER101" s="500"/>
      <c r="EES101" s="500"/>
      <c r="EET101" s="500"/>
      <c r="EEU101" s="500"/>
      <c r="EEV101" s="500"/>
      <c r="EEW101" s="500"/>
      <c r="EEX101" s="500"/>
      <c r="EEY101" s="500"/>
      <c r="EEZ101" s="500"/>
      <c r="EFA101" s="500"/>
      <c r="EFB101" s="500"/>
      <c r="EFC101" s="500"/>
      <c r="EFD101" s="500"/>
      <c r="EFE101" s="500"/>
      <c r="EFF101" s="500"/>
      <c r="EFG101" s="500"/>
      <c r="EFH101" s="500"/>
      <c r="EFI101" s="500"/>
      <c r="EFJ101" s="500"/>
      <c r="EFK101" s="500"/>
      <c r="EFL101" s="500"/>
      <c r="EFM101" s="500"/>
      <c r="EFN101" s="500"/>
      <c r="EFO101" s="500"/>
      <c r="EFP101" s="500"/>
      <c r="EFQ101" s="500"/>
      <c r="EFR101" s="500"/>
      <c r="EFS101" s="500"/>
      <c r="EFT101" s="500"/>
      <c r="EFU101" s="500"/>
      <c r="EFV101" s="500"/>
      <c r="EFW101" s="500"/>
      <c r="EFX101" s="500"/>
      <c r="EFY101" s="500"/>
      <c r="EFZ101" s="500"/>
      <c r="EGA101" s="500"/>
      <c r="EGB101" s="500"/>
      <c r="EGC101" s="500"/>
      <c r="EGD101" s="500"/>
      <c r="EGE101" s="500"/>
      <c r="EGF101" s="500"/>
      <c r="EGG101" s="500"/>
      <c r="EGH101" s="500"/>
      <c r="EGI101" s="500"/>
      <c r="EGJ101" s="500"/>
      <c r="EGK101" s="500"/>
      <c r="EGL101" s="500"/>
      <c r="EGM101" s="500"/>
      <c r="EGN101" s="500"/>
      <c r="EGO101" s="500"/>
      <c r="EGP101" s="500"/>
      <c r="EGQ101" s="500"/>
      <c r="EGR101" s="500"/>
      <c r="EGS101" s="500"/>
      <c r="EGT101" s="500"/>
      <c r="EGU101" s="500"/>
      <c r="EGV101" s="500"/>
      <c r="EGW101" s="500"/>
      <c r="EGX101" s="500"/>
      <c r="EGY101" s="500"/>
      <c r="EGZ101" s="500"/>
      <c r="EHA101" s="500"/>
      <c r="EHB101" s="500"/>
      <c r="EHC101" s="500"/>
      <c r="EHD101" s="500"/>
      <c r="EHE101" s="500"/>
      <c r="EHF101" s="500"/>
      <c r="EHG101" s="500"/>
      <c r="EHH101" s="500"/>
      <c r="EHI101" s="500"/>
      <c r="EHJ101" s="500"/>
      <c r="EHK101" s="500"/>
      <c r="EHL101" s="500"/>
      <c r="EHM101" s="500"/>
      <c r="EHN101" s="500"/>
      <c r="EHO101" s="500"/>
      <c r="EHP101" s="500"/>
      <c r="EHQ101" s="500"/>
      <c r="EHR101" s="500"/>
      <c r="EHS101" s="500"/>
      <c r="EHT101" s="500"/>
      <c r="EHU101" s="500"/>
      <c r="EHV101" s="500"/>
      <c r="EHW101" s="500"/>
      <c r="EHX101" s="500"/>
      <c r="EHY101" s="500"/>
      <c r="EHZ101" s="500"/>
      <c r="EIA101" s="500"/>
      <c r="EIB101" s="500"/>
      <c r="EIC101" s="500"/>
      <c r="EID101" s="500"/>
      <c r="EIE101" s="500"/>
      <c r="EIF101" s="500"/>
      <c r="EIG101" s="500"/>
      <c r="EIH101" s="500"/>
      <c r="EII101" s="500"/>
      <c r="EIJ101" s="500"/>
      <c r="EIK101" s="500"/>
      <c r="EIL101" s="500"/>
      <c r="EIM101" s="500"/>
      <c r="EIN101" s="500"/>
      <c r="EIO101" s="500"/>
      <c r="EIP101" s="500"/>
      <c r="EIQ101" s="500"/>
      <c r="EIR101" s="500"/>
      <c r="EIS101" s="500"/>
      <c r="EIT101" s="500"/>
      <c r="EIU101" s="500"/>
      <c r="EIV101" s="500"/>
      <c r="EIW101" s="500"/>
      <c r="EIX101" s="500"/>
      <c r="EIY101" s="500"/>
      <c r="EIZ101" s="500"/>
      <c r="EJA101" s="500"/>
      <c r="EJB101" s="500"/>
      <c r="EJC101" s="500"/>
      <c r="EJD101" s="500"/>
      <c r="EJE101" s="500"/>
      <c r="EJF101" s="500"/>
      <c r="EJG101" s="500"/>
      <c r="EJH101" s="500"/>
      <c r="EJI101" s="500"/>
      <c r="EJJ101" s="500"/>
      <c r="EJK101" s="500"/>
      <c r="EJL101" s="500"/>
      <c r="EJM101" s="500"/>
      <c r="EJN101" s="500"/>
      <c r="EJO101" s="500"/>
      <c r="EJP101" s="500"/>
      <c r="EJQ101" s="500"/>
      <c r="EJR101" s="500"/>
      <c r="EJS101" s="500"/>
      <c r="EJT101" s="500"/>
      <c r="EJU101" s="500"/>
      <c r="EJV101" s="500"/>
      <c r="EJW101" s="500"/>
      <c r="EJX101" s="500"/>
      <c r="EJY101" s="500"/>
      <c r="EJZ101" s="500"/>
      <c r="EKA101" s="500"/>
      <c r="EKB101" s="500"/>
      <c r="EKC101" s="500"/>
      <c r="EKD101" s="500"/>
      <c r="EKE101" s="500"/>
      <c r="EKF101" s="500"/>
      <c r="EKG101" s="500"/>
      <c r="EKH101" s="500"/>
      <c r="EKI101" s="500"/>
      <c r="EKJ101" s="500"/>
      <c r="EKK101" s="500"/>
      <c r="EKL101" s="500"/>
      <c r="EKM101" s="500"/>
      <c r="EKN101" s="500"/>
      <c r="EKO101" s="500"/>
      <c r="EKP101" s="500"/>
      <c r="EKQ101" s="500"/>
      <c r="EKR101" s="500"/>
      <c r="EKS101" s="500"/>
      <c r="EKT101" s="500"/>
      <c r="EKU101" s="500"/>
      <c r="EKV101" s="500"/>
      <c r="EKW101" s="500"/>
      <c r="EKX101" s="500"/>
      <c r="EKY101" s="500"/>
      <c r="EKZ101" s="500"/>
      <c r="ELA101" s="500"/>
      <c r="ELB101" s="500"/>
      <c r="ELC101" s="500"/>
      <c r="ELD101" s="500"/>
      <c r="ELE101" s="500"/>
      <c r="ELF101" s="500"/>
      <c r="ELG101" s="500"/>
      <c r="ELH101" s="500"/>
      <c r="ELI101" s="500"/>
      <c r="ELJ101" s="500"/>
      <c r="ELK101" s="500"/>
      <c r="ELL101" s="500"/>
      <c r="ELM101" s="500"/>
      <c r="ELN101" s="500"/>
      <c r="ELO101" s="500"/>
      <c r="ELP101" s="500"/>
      <c r="ELQ101" s="500"/>
      <c r="ELR101" s="500"/>
      <c r="ELS101" s="500"/>
      <c r="ELT101" s="500"/>
      <c r="ELU101" s="500"/>
      <c r="ELV101" s="500"/>
      <c r="ELW101" s="500"/>
      <c r="ELX101" s="500"/>
      <c r="ELY101" s="500"/>
      <c r="ELZ101" s="500"/>
      <c r="EMA101" s="500"/>
      <c r="EMB101" s="500"/>
      <c r="EMC101" s="500"/>
      <c r="EMD101" s="500"/>
      <c r="EME101" s="500"/>
      <c r="EMF101" s="500"/>
      <c r="EMG101" s="500"/>
      <c r="EMH101" s="500"/>
      <c r="EMI101" s="500"/>
      <c r="EMJ101" s="500"/>
      <c r="EMK101" s="500"/>
      <c r="EML101" s="500"/>
      <c r="EMM101" s="500"/>
      <c r="EMN101" s="500"/>
      <c r="EMO101" s="500"/>
      <c r="EMP101" s="500"/>
      <c r="EMQ101" s="500"/>
      <c r="EMR101" s="500"/>
      <c r="EMS101" s="500"/>
      <c r="EMT101" s="500"/>
      <c r="EMU101" s="500"/>
      <c r="EMV101" s="500"/>
      <c r="EMW101" s="500"/>
      <c r="EMX101" s="500"/>
      <c r="EMY101" s="500"/>
      <c r="EMZ101" s="500"/>
      <c r="ENA101" s="500"/>
      <c r="ENB101" s="500"/>
      <c r="ENC101" s="500"/>
      <c r="END101" s="500"/>
      <c r="ENE101" s="500"/>
      <c r="ENF101" s="500"/>
      <c r="ENG101" s="500"/>
      <c r="ENH101" s="500"/>
      <c r="ENI101" s="500"/>
      <c r="ENJ101" s="500"/>
      <c r="ENK101" s="500"/>
      <c r="ENL101" s="500"/>
      <c r="ENM101" s="500"/>
      <c r="ENN101" s="500"/>
      <c r="ENO101" s="500"/>
      <c r="ENP101" s="500"/>
      <c r="ENQ101" s="500"/>
      <c r="ENR101" s="500"/>
      <c r="ENS101" s="500"/>
      <c r="ENT101" s="500"/>
      <c r="ENU101" s="500"/>
      <c r="ENV101" s="500"/>
      <c r="ENW101" s="500"/>
      <c r="ENX101" s="500"/>
      <c r="ENY101" s="500"/>
      <c r="ENZ101" s="500"/>
      <c r="EOA101" s="500"/>
      <c r="EOB101" s="500"/>
      <c r="EOC101" s="500"/>
      <c r="EOD101" s="500"/>
      <c r="EOE101" s="500"/>
      <c r="EOF101" s="500"/>
      <c r="EOG101" s="500"/>
      <c r="EOH101" s="500"/>
      <c r="EOI101" s="500"/>
      <c r="EOJ101" s="500"/>
      <c r="EOK101" s="500"/>
      <c r="EOL101" s="500"/>
      <c r="EOM101" s="500"/>
      <c r="EON101" s="500"/>
      <c r="EOO101" s="500"/>
      <c r="EOP101" s="500"/>
      <c r="EOQ101" s="500"/>
      <c r="EOR101" s="500"/>
      <c r="EOS101" s="500"/>
      <c r="EOT101" s="500"/>
      <c r="EOU101" s="500"/>
      <c r="EOV101" s="500"/>
      <c r="EOW101" s="500"/>
      <c r="EOX101" s="500"/>
      <c r="EOY101" s="500"/>
      <c r="EOZ101" s="500"/>
      <c r="EPA101" s="500"/>
      <c r="EPB101" s="500"/>
      <c r="EPC101" s="500"/>
      <c r="EPD101" s="500"/>
      <c r="EPE101" s="500"/>
      <c r="EPF101" s="500"/>
      <c r="EPG101" s="500"/>
      <c r="EPH101" s="500"/>
      <c r="EPI101" s="500"/>
      <c r="EPJ101" s="500"/>
      <c r="EPK101" s="500"/>
      <c r="EPL101" s="500"/>
      <c r="EPM101" s="500"/>
      <c r="EPN101" s="500"/>
      <c r="EPO101" s="500"/>
      <c r="EPP101" s="500"/>
      <c r="EPQ101" s="500"/>
      <c r="EPR101" s="500"/>
      <c r="EPS101" s="500"/>
      <c r="EPT101" s="500"/>
      <c r="EPU101" s="500"/>
      <c r="EPV101" s="500"/>
      <c r="EPW101" s="500"/>
      <c r="EPX101" s="500"/>
      <c r="EPY101" s="500"/>
      <c r="EPZ101" s="500"/>
      <c r="EQA101" s="500"/>
      <c r="EQB101" s="500"/>
      <c r="EQC101" s="500"/>
      <c r="EQD101" s="500"/>
      <c r="EQE101" s="500"/>
      <c r="EQF101" s="500"/>
      <c r="EQG101" s="500"/>
      <c r="EQH101" s="500"/>
      <c r="EQI101" s="500"/>
      <c r="EQJ101" s="500"/>
      <c r="EQK101" s="500"/>
      <c r="EQL101" s="500"/>
      <c r="EQM101" s="500"/>
      <c r="EQN101" s="500"/>
      <c r="EQO101" s="500"/>
      <c r="EQP101" s="500"/>
      <c r="EQQ101" s="500"/>
      <c r="EQR101" s="500"/>
      <c r="EQS101" s="500"/>
      <c r="EQT101" s="500"/>
      <c r="EQU101" s="500"/>
      <c r="EQV101" s="500"/>
      <c r="EQW101" s="500"/>
      <c r="EQX101" s="500"/>
      <c r="EQY101" s="500"/>
      <c r="EQZ101" s="500"/>
      <c r="ERA101" s="500"/>
      <c r="ERB101" s="500"/>
      <c r="ERC101" s="500"/>
      <c r="ERD101" s="500"/>
      <c r="ERE101" s="500"/>
      <c r="ERF101" s="500"/>
      <c r="ERG101" s="500"/>
      <c r="ERH101" s="500"/>
      <c r="ERI101" s="500"/>
      <c r="ERJ101" s="500"/>
      <c r="ERK101" s="500"/>
      <c r="ERL101" s="500"/>
      <c r="ERM101" s="500"/>
      <c r="ERN101" s="500"/>
      <c r="ERO101" s="500"/>
      <c r="ERP101" s="500"/>
      <c r="ERQ101" s="500"/>
      <c r="ERR101" s="500"/>
      <c r="ERS101" s="500"/>
      <c r="ERT101" s="500"/>
      <c r="ERU101" s="500"/>
      <c r="ERV101" s="500"/>
      <c r="ERW101" s="500"/>
      <c r="ERX101" s="500"/>
      <c r="ERY101" s="500"/>
      <c r="ERZ101" s="500"/>
      <c r="ESA101" s="500"/>
      <c r="ESB101" s="500"/>
      <c r="ESC101" s="500"/>
      <c r="ESD101" s="500"/>
      <c r="ESE101" s="500"/>
      <c r="ESF101" s="500"/>
      <c r="ESG101" s="500"/>
      <c r="ESH101" s="500"/>
      <c r="ESI101" s="500"/>
      <c r="ESJ101" s="500"/>
      <c r="ESK101" s="500"/>
      <c r="ESL101" s="500"/>
      <c r="ESM101" s="500"/>
      <c r="ESN101" s="500"/>
      <c r="ESO101" s="500"/>
      <c r="ESP101" s="500"/>
      <c r="ESQ101" s="500"/>
      <c r="ESR101" s="500"/>
      <c r="ESS101" s="500"/>
      <c r="EST101" s="500"/>
      <c r="ESU101" s="500"/>
      <c r="ESV101" s="500"/>
      <c r="ESW101" s="500"/>
      <c r="ESX101" s="500"/>
      <c r="ESY101" s="500"/>
      <c r="ESZ101" s="500"/>
      <c r="ETA101" s="500"/>
      <c r="ETB101" s="500"/>
      <c r="ETC101" s="500"/>
      <c r="ETD101" s="500"/>
      <c r="ETE101" s="500"/>
      <c r="ETF101" s="500"/>
      <c r="ETG101" s="500"/>
      <c r="ETH101" s="500"/>
      <c r="ETI101" s="500"/>
      <c r="ETJ101" s="500"/>
      <c r="ETK101" s="500"/>
      <c r="ETL101" s="500"/>
      <c r="ETM101" s="500"/>
      <c r="ETN101" s="500"/>
      <c r="ETO101" s="500"/>
      <c r="ETP101" s="500"/>
      <c r="ETQ101" s="500"/>
      <c r="ETR101" s="500"/>
      <c r="ETS101" s="500"/>
      <c r="ETT101" s="500"/>
      <c r="ETU101" s="500"/>
      <c r="ETV101" s="500"/>
      <c r="ETW101" s="500"/>
      <c r="ETX101" s="500"/>
      <c r="ETY101" s="500"/>
      <c r="ETZ101" s="500"/>
      <c r="EUA101" s="500"/>
      <c r="EUB101" s="500"/>
      <c r="EUC101" s="500"/>
      <c r="EUD101" s="500"/>
      <c r="EUE101" s="500"/>
      <c r="EUF101" s="500"/>
      <c r="EUG101" s="500"/>
      <c r="EUH101" s="500"/>
      <c r="EUI101" s="500"/>
      <c r="EUJ101" s="500"/>
      <c r="EUK101" s="500"/>
      <c r="EUL101" s="500"/>
      <c r="EUM101" s="500"/>
      <c r="EUN101" s="500"/>
      <c r="EUO101" s="500"/>
      <c r="EUP101" s="500"/>
      <c r="EUQ101" s="500"/>
      <c r="EUR101" s="500"/>
      <c r="EUS101" s="500"/>
      <c r="EUT101" s="500"/>
      <c r="EUU101" s="500"/>
      <c r="EUV101" s="500"/>
      <c r="EUW101" s="500"/>
      <c r="EUX101" s="500"/>
      <c r="EUY101" s="500"/>
      <c r="EUZ101" s="500"/>
      <c r="EVA101" s="500"/>
      <c r="EVB101" s="500"/>
      <c r="EVC101" s="500"/>
      <c r="EVD101" s="500"/>
      <c r="EVE101" s="500"/>
      <c r="EVF101" s="500"/>
      <c r="EVG101" s="500"/>
      <c r="EVH101" s="500"/>
      <c r="EVI101" s="500"/>
      <c r="EVJ101" s="500"/>
      <c r="EVK101" s="500"/>
      <c r="EVL101" s="500"/>
      <c r="EVM101" s="500"/>
      <c r="EVN101" s="500"/>
      <c r="EVO101" s="500"/>
      <c r="EVP101" s="500"/>
      <c r="EVQ101" s="500"/>
      <c r="EVR101" s="500"/>
      <c r="EVS101" s="500"/>
      <c r="EVT101" s="500"/>
      <c r="EVU101" s="500"/>
      <c r="EVV101" s="500"/>
      <c r="EVW101" s="500"/>
      <c r="EVX101" s="500"/>
      <c r="EVY101" s="500"/>
      <c r="EVZ101" s="500"/>
      <c r="EWA101" s="500"/>
      <c r="EWB101" s="500"/>
      <c r="EWC101" s="500"/>
      <c r="EWD101" s="500"/>
      <c r="EWE101" s="500"/>
      <c r="EWF101" s="500"/>
      <c r="EWG101" s="500"/>
      <c r="EWH101" s="500"/>
      <c r="EWI101" s="500"/>
      <c r="EWJ101" s="500"/>
      <c r="EWK101" s="500"/>
      <c r="EWL101" s="500"/>
      <c r="EWM101" s="500"/>
      <c r="EWN101" s="500"/>
      <c r="EWO101" s="500"/>
      <c r="EWP101" s="500"/>
      <c r="EWQ101" s="500"/>
      <c r="EWR101" s="500"/>
      <c r="EWS101" s="500"/>
      <c r="EWT101" s="500"/>
      <c r="EWU101" s="500"/>
      <c r="EWV101" s="500"/>
      <c r="EWW101" s="500"/>
      <c r="EWX101" s="500"/>
      <c r="EWY101" s="500"/>
      <c r="EWZ101" s="500"/>
      <c r="EXA101" s="500"/>
      <c r="EXB101" s="500"/>
      <c r="EXC101" s="500"/>
      <c r="EXD101" s="500"/>
      <c r="EXE101" s="500"/>
      <c r="EXF101" s="500"/>
      <c r="EXG101" s="500"/>
      <c r="EXH101" s="500"/>
      <c r="EXI101" s="500"/>
      <c r="EXJ101" s="500"/>
      <c r="EXK101" s="500"/>
      <c r="EXL101" s="500"/>
      <c r="EXM101" s="500"/>
      <c r="EXN101" s="500"/>
      <c r="EXO101" s="500"/>
      <c r="EXP101" s="500"/>
      <c r="EXQ101" s="500"/>
      <c r="EXR101" s="500"/>
      <c r="EXS101" s="500"/>
      <c r="EXT101" s="500"/>
      <c r="EXU101" s="500"/>
      <c r="EXV101" s="500"/>
      <c r="EXW101" s="500"/>
      <c r="EXX101" s="500"/>
      <c r="EXY101" s="500"/>
      <c r="EXZ101" s="500"/>
      <c r="EYA101" s="500"/>
      <c r="EYB101" s="500"/>
      <c r="EYC101" s="500"/>
      <c r="EYD101" s="500"/>
      <c r="EYE101" s="500"/>
      <c r="EYF101" s="500"/>
      <c r="EYG101" s="500"/>
      <c r="EYH101" s="500"/>
      <c r="EYI101" s="500"/>
      <c r="EYJ101" s="500"/>
      <c r="EYK101" s="500"/>
      <c r="EYL101" s="500"/>
      <c r="EYM101" s="500"/>
      <c r="EYN101" s="500"/>
      <c r="EYO101" s="500"/>
      <c r="EYP101" s="500"/>
      <c r="EYQ101" s="500"/>
      <c r="EYR101" s="500"/>
      <c r="EYS101" s="500"/>
      <c r="EYT101" s="500"/>
      <c r="EYU101" s="500"/>
      <c r="EYV101" s="500"/>
      <c r="EYW101" s="500"/>
      <c r="EYX101" s="500"/>
      <c r="EYY101" s="500"/>
      <c r="EYZ101" s="500"/>
      <c r="EZA101" s="500"/>
      <c r="EZB101" s="500"/>
      <c r="EZC101" s="500"/>
      <c r="EZD101" s="500"/>
      <c r="EZE101" s="500"/>
      <c r="EZF101" s="500"/>
      <c r="EZG101" s="500"/>
      <c r="EZH101" s="500"/>
      <c r="EZI101" s="500"/>
      <c r="EZJ101" s="500"/>
      <c r="EZK101" s="500"/>
      <c r="EZL101" s="500"/>
      <c r="EZM101" s="500"/>
      <c r="EZN101" s="500"/>
      <c r="EZO101" s="500"/>
      <c r="EZP101" s="500"/>
      <c r="EZQ101" s="500"/>
      <c r="EZR101" s="500"/>
      <c r="EZS101" s="500"/>
      <c r="EZT101" s="500"/>
      <c r="EZU101" s="500"/>
      <c r="EZV101" s="500"/>
      <c r="EZW101" s="500"/>
      <c r="EZX101" s="500"/>
      <c r="EZY101" s="500"/>
      <c r="EZZ101" s="500"/>
      <c r="FAA101" s="500"/>
      <c r="FAB101" s="500"/>
      <c r="FAC101" s="500"/>
      <c r="FAD101" s="500"/>
      <c r="FAE101" s="500"/>
      <c r="FAF101" s="500"/>
      <c r="FAG101" s="500"/>
      <c r="FAH101" s="500"/>
      <c r="FAI101" s="500"/>
      <c r="FAJ101" s="500"/>
      <c r="FAK101" s="500"/>
      <c r="FAL101" s="500"/>
      <c r="FAM101" s="500"/>
      <c r="FAN101" s="500"/>
      <c r="FAO101" s="500"/>
      <c r="FAP101" s="500"/>
      <c r="FAQ101" s="500"/>
      <c r="FAR101" s="500"/>
      <c r="FAS101" s="500"/>
      <c r="FAT101" s="500"/>
      <c r="FAU101" s="500"/>
      <c r="FAV101" s="500"/>
      <c r="FAW101" s="500"/>
      <c r="FAX101" s="500"/>
      <c r="FAY101" s="500"/>
      <c r="FAZ101" s="500"/>
      <c r="FBA101" s="500"/>
      <c r="FBB101" s="500"/>
      <c r="FBC101" s="500"/>
      <c r="FBD101" s="500"/>
      <c r="FBE101" s="500"/>
      <c r="FBF101" s="500"/>
      <c r="FBG101" s="500"/>
      <c r="FBH101" s="500"/>
      <c r="FBI101" s="500"/>
      <c r="FBJ101" s="500"/>
      <c r="FBK101" s="500"/>
      <c r="FBL101" s="500"/>
      <c r="FBM101" s="500"/>
      <c r="FBN101" s="500"/>
      <c r="FBO101" s="500"/>
      <c r="FBP101" s="500"/>
      <c r="FBQ101" s="500"/>
      <c r="FBR101" s="500"/>
      <c r="FBS101" s="500"/>
      <c r="FBT101" s="500"/>
      <c r="FBU101" s="500"/>
      <c r="FBV101" s="500"/>
      <c r="FBW101" s="500"/>
      <c r="FBX101" s="500"/>
      <c r="FBY101" s="500"/>
      <c r="FBZ101" s="500"/>
      <c r="FCA101" s="500"/>
      <c r="FCB101" s="500"/>
      <c r="FCC101" s="500"/>
      <c r="FCD101" s="500"/>
      <c r="FCE101" s="500"/>
      <c r="FCF101" s="500"/>
      <c r="FCG101" s="500"/>
      <c r="FCH101" s="500"/>
      <c r="FCI101" s="500"/>
      <c r="FCJ101" s="500"/>
      <c r="FCK101" s="500"/>
      <c r="FCL101" s="500"/>
      <c r="FCM101" s="500"/>
      <c r="FCN101" s="500"/>
      <c r="FCO101" s="500"/>
      <c r="FCP101" s="500"/>
      <c r="FCQ101" s="500"/>
      <c r="FCR101" s="500"/>
      <c r="FCS101" s="500"/>
      <c r="FCT101" s="500"/>
      <c r="FCU101" s="500"/>
      <c r="FCV101" s="500"/>
      <c r="FCW101" s="500"/>
      <c r="FCX101" s="500"/>
      <c r="FCY101" s="500"/>
      <c r="FCZ101" s="500"/>
      <c r="FDA101" s="500"/>
      <c r="FDB101" s="500"/>
      <c r="FDC101" s="500"/>
      <c r="FDD101" s="500"/>
      <c r="FDE101" s="500"/>
      <c r="FDF101" s="500"/>
      <c r="FDG101" s="500"/>
      <c r="FDH101" s="500"/>
      <c r="FDI101" s="500"/>
      <c r="FDJ101" s="500"/>
      <c r="FDK101" s="500"/>
      <c r="FDL101" s="500"/>
      <c r="FDM101" s="500"/>
      <c r="FDN101" s="500"/>
      <c r="FDO101" s="500"/>
      <c r="FDP101" s="500"/>
      <c r="FDQ101" s="500"/>
      <c r="FDR101" s="500"/>
      <c r="FDS101" s="500"/>
      <c r="FDT101" s="500"/>
      <c r="FDU101" s="500"/>
      <c r="FDV101" s="500"/>
      <c r="FDW101" s="500"/>
      <c r="FDX101" s="500"/>
      <c r="FDY101" s="500"/>
      <c r="FDZ101" s="500"/>
      <c r="FEA101" s="500"/>
      <c r="FEB101" s="500"/>
      <c r="FEC101" s="500"/>
      <c r="FED101" s="500"/>
      <c r="FEE101" s="500"/>
      <c r="FEF101" s="500"/>
      <c r="FEG101" s="500"/>
      <c r="FEH101" s="500"/>
      <c r="FEI101" s="500"/>
      <c r="FEJ101" s="500"/>
      <c r="FEK101" s="500"/>
      <c r="FEL101" s="500"/>
      <c r="FEM101" s="500"/>
      <c r="FEN101" s="500"/>
      <c r="FEO101" s="500"/>
      <c r="FEP101" s="500"/>
      <c r="FEQ101" s="500"/>
      <c r="FER101" s="500"/>
      <c r="FES101" s="500"/>
      <c r="FET101" s="500"/>
      <c r="FEU101" s="500"/>
      <c r="FEV101" s="500"/>
      <c r="FEW101" s="500"/>
      <c r="FEX101" s="500"/>
      <c r="FEY101" s="500"/>
      <c r="FEZ101" s="500"/>
      <c r="FFA101" s="500"/>
      <c r="FFB101" s="500"/>
      <c r="FFC101" s="500"/>
      <c r="FFD101" s="500"/>
      <c r="FFE101" s="500"/>
      <c r="FFF101" s="500"/>
      <c r="FFG101" s="500"/>
      <c r="FFH101" s="500"/>
      <c r="FFI101" s="500"/>
      <c r="FFJ101" s="500"/>
      <c r="FFK101" s="500"/>
      <c r="FFL101" s="500"/>
      <c r="FFM101" s="500"/>
      <c r="FFN101" s="500"/>
      <c r="FFO101" s="500"/>
      <c r="FFP101" s="500"/>
      <c r="FFQ101" s="500"/>
      <c r="FFR101" s="500"/>
      <c r="FFS101" s="500"/>
      <c r="FFT101" s="500"/>
      <c r="FFU101" s="500"/>
      <c r="FFV101" s="500"/>
      <c r="FFW101" s="500"/>
      <c r="FFX101" s="500"/>
      <c r="FFY101" s="500"/>
      <c r="FFZ101" s="500"/>
      <c r="FGA101" s="500"/>
      <c r="FGB101" s="500"/>
      <c r="FGC101" s="500"/>
      <c r="FGD101" s="500"/>
      <c r="FGE101" s="500"/>
      <c r="FGF101" s="500"/>
      <c r="FGG101" s="500"/>
      <c r="FGH101" s="500"/>
      <c r="FGI101" s="500"/>
      <c r="FGJ101" s="500"/>
      <c r="FGK101" s="500"/>
      <c r="FGL101" s="500"/>
      <c r="FGM101" s="500"/>
      <c r="FGN101" s="500"/>
      <c r="FGO101" s="500"/>
      <c r="FGP101" s="500"/>
      <c r="FGQ101" s="500"/>
      <c r="FGR101" s="500"/>
      <c r="FGS101" s="500"/>
      <c r="FGT101" s="500"/>
      <c r="FGU101" s="500"/>
      <c r="FGV101" s="500"/>
      <c r="FGW101" s="500"/>
      <c r="FGX101" s="500"/>
      <c r="FGY101" s="500"/>
      <c r="FGZ101" s="500"/>
      <c r="FHA101" s="500"/>
      <c r="FHB101" s="500"/>
      <c r="FHC101" s="500"/>
      <c r="FHD101" s="500"/>
      <c r="FHE101" s="500"/>
      <c r="FHF101" s="500"/>
      <c r="FHG101" s="500"/>
      <c r="FHH101" s="500"/>
      <c r="FHI101" s="500"/>
      <c r="FHJ101" s="500"/>
      <c r="FHK101" s="500"/>
      <c r="FHL101" s="500"/>
      <c r="FHM101" s="500"/>
      <c r="FHN101" s="500"/>
      <c r="FHO101" s="500"/>
      <c r="FHP101" s="500"/>
      <c r="FHQ101" s="500"/>
      <c r="FHR101" s="500"/>
      <c r="FHS101" s="500"/>
      <c r="FHT101" s="500"/>
      <c r="FHU101" s="500"/>
      <c r="FHV101" s="500"/>
      <c r="FHW101" s="500"/>
      <c r="FHX101" s="500"/>
      <c r="FHY101" s="500"/>
      <c r="FHZ101" s="500"/>
      <c r="FIA101" s="500"/>
      <c r="FIB101" s="500"/>
      <c r="FIC101" s="500"/>
      <c r="FID101" s="500"/>
      <c r="FIE101" s="500"/>
      <c r="FIF101" s="500"/>
      <c r="FIG101" s="500"/>
      <c r="FIH101" s="500"/>
      <c r="FII101" s="500"/>
      <c r="FIJ101" s="500"/>
      <c r="FIK101" s="500"/>
      <c r="FIL101" s="500"/>
      <c r="FIM101" s="500"/>
      <c r="FIN101" s="500"/>
      <c r="FIO101" s="500"/>
      <c r="FIP101" s="500"/>
      <c r="FIQ101" s="500"/>
      <c r="FIR101" s="500"/>
      <c r="FIS101" s="500"/>
      <c r="FIT101" s="500"/>
      <c r="FIU101" s="500"/>
      <c r="FIV101" s="500"/>
      <c r="FIW101" s="500"/>
      <c r="FIX101" s="500"/>
      <c r="FIY101" s="500"/>
      <c r="FIZ101" s="500"/>
      <c r="FJA101" s="500"/>
      <c r="FJB101" s="500"/>
      <c r="FJC101" s="500"/>
      <c r="FJD101" s="500"/>
      <c r="FJE101" s="500"/>
      <c r="FJF101" s="500"/>
      <c r="FJG101" s="500"/>
      <c r="FJH101" s="500"/>
      <c r="FJI101" s="500"/>
      <c r="FJJ101" s="500"/>
      <c r="FJK101" s="500"/>
      <c r="FJL101" s="500"/>
      <c r="FJM101" s="500"/>
      <c r="FJN101" s="500"/>
      <c r="FJO101" s="500"/>
      <c r="FJP101" s="500"/>
      <c r="FJQ101" s="500"/>
      <c r="FJR101" s="500"/>
      <c r="FJS101" s="500"/>
      <c r="FJT101" s="500"/>
      <c r="FJU101" s="500"/>
      <c r="FJV101" s="500"/>
      <c r="FJW101" s="500"/>
      <c r="FJX101" s="500"/>
      <c r="FJY101" s="500"/>
      <c r="FJZ101" s="500"/>
      <c r="FKA101" s="500"/>
      <c r="FKB101" s="500"/>
      <c r="FKC101" s="500"/>
      <c r="FKD101" s="500"/>
      <c r="FKE101" s="500"/>
      <c r="FKF101" s="500"/>
      <c r="FKG101" s="500"/>
      <c r="FKH101" s="500"/>
      <c r="FKI101" s="500"/>
      <c r="FKJ101" s="500"/>
      <c r="FKK101" s="500"/>
      <c r="FKL101" s="500"/>
      <c r="FKM101" s="500"/>
      <c r="FKN101" s="500"/>
      <c r="FKO101" s="500"/>
      <c r="FKP101" s="500"/>
      <c r="FKQ101" s="500"/>
      <c r="FKR101" s="500"/>
      <c r="FKS101" s="500"/>
      <c r="FKT101" s="500"/>
      <c r="FKU101" s="500"/>
      <c r="FKV101" s="500"/>
      <c r="FKW101" s="500"/>
      <c r="FKX101" s="500"/>
      <c r="FKY101" s="500"/>
      <c r="FKZ101" s="500"/>
      <c r="FLA101" s="500"/>
      <c r="FLB101" s="500"/>
      <c r="FLC101" s="500"/>
      <c r="FLD101" s="500"/>
      <c r="FLE101" s="500"/>
      <c r="FLF101" s="500"/>
      <c r="FLG101" s="500"/>
      <c r="FLH101" s="500"/>
      <c r="FLI101" s="500"/>
      <c r="FLJ101" s="500"/>
      <c r="FLK101" s="500"/>
      <c r="FLL101" s="500"/>
      <c r="FLM101" s="500"/>
      <c r="FLN101" s="500"/>
      <c r="FLO101" s="500"/>
      <c r="FLP101" s="500"/>
      <c r="FLQ101" s="500"/>
      <c r="FLR101" s="500"/>
      <c r="FLS101" s="500"/>
      <c r="FLT101" s="500"/>
      <c r="FLU101" s="500"/>
      <c r="FLV101" s="500"/>
      <c r="FLW101" s="500"/>
      <c r="FLX101" s="500"/>
      <c r="FLY101" s="500"/>
      <c r="FLZ101" s="500"/>
      <c r="FMA101" s="500"/>
      <c r="FMB101" s="500"/>
      <c r="FMC101" s="500"/>
      <c r="FMD101" s="500"/>
      <c r="FME101" s="500"/>
      <c r="FMF101" s="500"/>
      <c r="FMG101" s="500"/>
      <c r="FMH101" s="500"/>
      <c r="FMI101" s="500"/>
      <c r="FMJ101" s="500"/>
      <c r="FMK101" s="500"/>
      <c r="FML101" s="500"/>
      <c r="FMM101" s="500"/>
      <c r="FMN101" s="500"/>
      <c r="FMO101" s="500"/>
      <c r="FMP101" s="500"/>
      <c r="FMQ101" s="500"/>
      <c r="FMR101" s="500"/>
      <c r="FMS101" s="500"/>
      <c r="FMT101" s="500"/>
      <c r="FMU101" s="500"/>
      <c r="FMV101" s="500"/>
      <c r="FMW101" s="500"/>
      <c r="FMX101" s="500"/>
      <c r="FMY101" s="500"/>
      <c r="FMZ101" s="500"/>
      <c r="FNA101" s="500"/>
      <c r="FNB101" s="500"/>
      <c r="FNC101" s="500"/>
      <c r="FND101" s="500"/>
      <c r="FNE101" s="500"/>
      <c r="FNF101" s="500"/>
      <c r="FNG101" s="500"/>
      <c r="FNH101" s="500"/>
      <c r="FNI101" s="500"/>
      <c r="FNJ101" s="500"/>
      <c r="FNK101" s="500"/>
      <c r="FNL101" s="500"/>
      <c r="FNM101" s="500"/>
      <c r="FNN101" s="500"/>
      <c r="FNO101" s="500"/>
      <c r="FNP101" s="500"/>
      <c r="FNQ101" s="500"/>
      <c r="FNR101" s="500"/>
      <c r="FNS101" s="500"/>
      <c r="FNT101" s="500"/>
      <c r="FNU101" s="500"/>
      <c r="FNV101" s="500"/>
      <c r="FNW101" s="500"/>
      <c r="FNX101" s="500"/>
      <c r="FNY101" s="500"/>
      <c r="FNZ101" s="500"/>
      <c r="FOA101" s="500"/>
      <c r="FOB101" s="500"/>
      <c r="FOC101" s="500"/>
      <c r="FOD101" s="500"/>
      <c r="FOE101" s="500"/>
      <c r="FOF101" s="500"/>
      <c r="FOG101" s="500"/>
      <c r="FOH101" s="500"/>
      <c r="FOI101" s="500"/>
      <c r="FOJ101" s="500"/>
      <c r="FOK101" s="500"/>
      <c r="FOL101" s="500"/>
      <c r="FOM101" s="500"/>
      <c r="FON101" s="500"/>
      <c r="FOO101" s="500"/>
      <c r="FOP101" s="500"/>
      <c r="FOQ101" s="500"/>
      <c r="FOR101" s="500"/>
      <c r="FOS101" s="500"/>
      <c r="FOT101" s="500"/>
      <c r="FOU101" s="500"/>
      <c r="FOV101" s="500"/>
      <c r="FOW101" s="500"/>
      <c r="FOX101" s="500"/>
      <c r="FOY101" s="500"/>
      <c r="FOZ101" s="500"/>
      <c r="FPA101" s="500"/>
      <c r="FPB101" s="500"/>
      <c r="FPC101" s="500"/>
      <c r="FPD101" s="500"/>
      <c r="FPE101" s="500"/>
      <c r="FPF101" s="500"/>
      <c r="FPG101" s="500"/>
      <c r="FPH101" s="500"/>
      <c r="FPI101" s="500"/>
      <c r="FPJ101" s="500"/>
      <c r="FPK101" s="500"/>
      <c r="FPL101" s="500"/>
      <c r="FPM101" s="500"/>
      <c r="FPN101" s="500"/>
      <c r="FPO101" s="500"/>
      <c r="FPP101" s="500"/>
      <c r="FPQ101" s="500"/>
      <c r="FPR101" s="500"/>
      <c r="FPS101" s="500"/>
      <c r="FPT101" s="500"/>
      <c r="FPU101" s="500"/>
      <c r="FPV101" s="500"/>
      <c r="FPW101" s="500"/>
      <c r="FPX101" s="500"/>
      <c r="FPY101" s="500"/>
      <c r="FPZ101" s="500"/>
      <c r="FQA101" s="500"/>
      <c r="FQB101" s="500"/>
      <c r="FQC101" s="500"/>
      <c r="FQD101" s="500"/>
      <c r="FQE101" s="500"/>
      <c r="FQF101" s="500"/>
      <c r="FQG101" s="500"/>
      <c r="FQH101" s="500"/>
      <c r="FQI101" s="500"/>
      <c r="FQJ101" s="500"/>
      <c r="FQK101" s="500"/>
      <c r="FQL101" s="500"/>
      <c r="FQM101" s="500"/>
      <c r="FQN101" s="500"/>
      <c r="FQO101" s="500"/>
      <c r="FQP101" s="500"/>
      <c r="FQQ101" s="500"/>
      <c r="FQR101" s="500"/>
      <c r="FQS101" s="500"/>
      <c r="FQT101" s="500"/>
      <c r="FQU101" s="500"/>
      <c r="FQV101" s="500"/>
      <c r="FQW101" s="500"/>
      <c r="FQX101" s="500"/>
      <c r="FQY101" s="500"/>
      <c r="FQZ101" s="500"/>
      <c r="FRA101" s="500"/>
      <c r="FRB101" s="500"/>
      <c r="FRC101" s="500"/>
      <c r="FRD101" s="500"/>
      <c r="FRE101" s="500"/>
      <c r="FRF101" s="500"/>
      <c r="FRG101" s="500"/>
      <c r="FRH101" s="500"/>
      <c r="FRI101" s="500"/>
      <c r="FRJ101" s="500"/>
      <c r="FRK101" s="500"/>
      <c r="FRL101" s="500"/>
      <c r="FRM101" s="500"/>
      <c r="FRN101" s="500"/>
      <c r="FRO101" s="500"/>
      <c r="FRP101" s="500"/>
      <c r="FRQ101" s="500"/>
      <c r="FRR101" s="500"/>
      <c r="FRS101" s="500"/>
      <c r="FRT101" s="500"/>
      <c r="FRU101" s="500"/>
      <c r="FRV101" s="500"/>
      <c r="FRW101" s="500"/>
      <c r="FRX101" s="500"/>
      <c r="FRY101" s="500"/>
      <c r="FRZ101" s="500"/>
      <c r="FSA101" s="500"/>
      <c r="FSB101" s="500"/>
      <c r="FSC101" s="500"/>
      <c r="FSD101" s="500"/>
      <c r="FSE101" s="500"/>
      <c r="FSF101" s="500"/>
      <c r="FSG101" s="500"/>
      <c r="FSH101" s="500"/>
      <c r="FSI101" s="500"/>
      <c r="FSJ101" s="500"/>
      <c r="FSK101" s="500"/>
      <c r="FSL101" s="500"/>
      <c r="FSM101" s="500"/>
      <c r="FSN101" s="500"/>
      <c r="FSO101" s="500"/>
      <c r="FSP101" s="500"/>
      <c r="FSQ101" s="500"/>
      <c r="FSR101" s="500"/>
      <c r="FSS101" s="500"/>
      <c r="FST101" s="500"/>
      <c r="FSU101" s="500"/>
      <c r="FSV101" s="500"/>
      <c r="FSW101" s="500"/>
      <c r="FSX101" s="500"/>
      <c r="FSY101" s="500"/>
      <c r="FSZ101" s="500"/>
      <c r="FTA101" s="500"/>
      <c r="FTB101" s="500"/>
      <c r="FTC101" s="500"/>
      <c r="FTD101" s="500"/>
      <c r="FTE101" s="500"/>
      <c r="FTF101" s="500"/>
      <c r="FTG101" s="500"/>
      <c r="FTH101" s="500"/>
      <c r="FTI101" s="500"/>
      <c r="FTJ101" s="500"/>
      <c r="FTK101" s="500"/>
      <c r="FTL101" s="500"/>
      <c r="FTM101" s="500"/>
      <c r="FTN101" s="500"/>
      <c r="FTO101" s="500"/>
      <c r="FTP101" s="500"/>
      <c r="FTQ101" s="500"/>
      <c r="FTR101" s="500"/>
      <c r="FTS101" s="500"/>
      <c r="FTT101" s="500"/>
      <c r="FTU101" s="500"/>
      <c r="FTV101" s="500"/>
      <c r="FTW101" s="500"/>
      <c r="FTX101" s="500"/>
      <c r="FTY101" s="500"/>
      <c r="FTZ101" s="500"/>
      <c r="FUA101" s="500"/>
      <c r="FUB101" s="500"/>
      <c r="FUC101" s="500"/>
      <c r="FUD101" s="500"/>
      <c r="FUE101" s="500"/>
      <c r="FUF101" s="500"/>
      <c r="FUG101" s="500"/>
      <c r="FUH101" s="500"/>
      <c r="FUI101" s="500"/>
      <c r="FUJ101" s="500"/>
      <c r="FUK101" s="500"/>
      <c r="FUL101" s="500"/>
      <c r="FUM101" s="500"/>
      <c r="FUN101" s="500"/>
      <c r="FUO101" s="500"/>
      <c r="FUP101" s="500"/>
      <c r="FUQ101" s="500"/>
      <c r="FUR101" s="500"/>
      <c r="FUS101" s="500"/>
      <c r="FUT101" s="500"/>
      <c r="FUU101" s="500"/>
      <c r="FUV101" s="500"/>
      <c r="FUW101" s="500"/>
      <c r="FUX101" s="500"/>
      <c r="FUY101" s="500"/>
      <c r="FUZ101" s="500"/>
      <c r="FVA101" s="500"/>
      <c r="FVB101" s="500"/>
      <c r="FVC101" s="500"/>
      <c r="FVD101" s="500"/>
      <c r="FVE101" s="500"/>
      <c r="FVF101" s="500"/>
      <c r="FVG101" s="500"/>
      <c r="FVH101" s="500"/>
      <c r="FVI101" s="500"/>
      <c r="FVJ101" s="500"/>
      <c r="FVK101" s="500"/>
      <c r="FVL101" s="500"/>
      <c r="FVM101" s="500"/>
      <c r="FVN101" s="500"/>
      <c r="FVO101" s="500"/>
      <c r="FVP101" s="500"/>
      <c r="FVQ101" s="500"/>
      <c r="FVR101" s="500"/>
      <c r="FVS101" s="500"/>
      <c r="FVT101" s="500"/>
      <c r="FVU101" s="500"/>
      <c r="FVV101" s="500"/>
      <c r="FVW101" s="500"/>
      <c r="FVX101" s="500"/>
      <c r="FVY101" s="500"/>
      <c r="FVZ101" s="500"/>
      <c r="FWA101" s="500"/>
      <c r="FWB101" s="500"/>
      <c r="FWC101" s="500"/>
      <c r="FWD101" s="500"/>
      <c r="FWE101" s="500"/>
      <c r="FWF101" s="500"/>
      <c r="FWG101" s="500"/>
      <c r="FWH101" s="500"/>
      <c r="FWI101" s="500"/>
      <c r="FWJ101" s="500"/>
      <c r="FWK101" s="500"/>
      <c r="FWL101" s="500"/>
      <c r="FWM101" s="500"/>
      <c r="FWN101" s="500"/>
      <c r="FWO101" s="500"/>
      <c r="FWP101" s="500"/>
      <c r="FWQ101" s="500"/>
      <c r="FWR101" s="500"/>
      <c r="FWS101" s="500"/>
      <c r="FWT101" s="500"/>
      <c r="FWU101" s="500"/>
      <c r="FWV101" s="500"/>
      <c r="FWW101" s="500"/>
      <c r="FWX101" s="500"/>
      <c r="FWY101" s="500"/>
      <c r="FWZ101" s="500"/>
      <c r="FXA101" s="500"/>
      <c r="FXB101" s="500"/>
      <c r="FXC101" s="500"/>
      <c r="FXD101" s="500"/>
      <c r="FXE101" s="500"/>
      <c r="FXF101" s="500"/>
      <c r="FXG101" s="500"/>
      <c r="FXH101" s="500"/>
      <c r="FXI101" s="500"/>
      <c r="FXJ101" s="500"/>
      <c r="FXK101" s="500"/>
      <c r="FXL101" s="500"/>
      <c r="FXM101" s="500"/>
      <c r="FXN101" s="500"/>
      <c r="FXO101" s="500"/>
      <c r="FXP101" s="500"/>
      <c r="FXQ101" s="500"/>
      <c r="FXR101" s="500"/>
      <c r="FXS101" s="500"/>
      <c r="FXT101" s="500"/>
      <c r="FXU101" s="500"/>
      <c r="FXV101" s="500"/>
      <c r="FXW101" s="500"/>
      <c r="FXX101" s="500"/>
      <c r="FXY101" s="500"/>
      <c r="FXZ101" s="500"/>
      <c r="FYA101" s="500"/>
      <c r="FYB101" s="500"/>
      <c r="FYC101" s="500"/>
      <c r="FYD101" s="500"/>
      <c r="FYE101" s="500"/>
      <c r="FYF101" s="500"/>
      <c r="FYG101" s="500"/>
      <c r="FYH101" s="500"/>
      <c r="FYI101" s="500"/>
      <c r="FYJ101" s="500"/>
      <c r="FYK101" s="500"/>
      <c r="FYL101" s="500"/>
      <c r="FYM101" s="500"/>
      <c r="FYN101" s="500"/>
      <c r="FYO101" s="500"/>
      <c r="FYP101" s="500"/>
      <c r="FYQ101" s="500"/>
      <c r="FYR101" s="500"/>
      <c r="FYS101" s="500"/>
      <c r="FYT101" s="500"/>
      <c r="FYU101" s="500"/>
      <c r="FYV101" s="500"/>
      <c r="FYW101" s="500"/>
      <c r="FYX101" s="500"/>
      <c r="FYY101" s="500"/>
      <c r="FYZ101" s="500"/>
      <c r="FZA101" s="500"/>
      <c r="FZB101" s="500"/>
      <c r="FZC101" s="500"/>
      <c r="FZD101" s="500"/>
      <c r="FZE101" s="500"/>
      <c r="FZF101" s="500"/>
      <c r="FZG101" s="500"/>
      <c r="FZH101" s="500"/>
      <c r="FZI101" s="500"/>
      <c r="FZJ101" s="500"/>
      <c r="FZK101" s="500"/>
      <c r="FZL101" s="500"/>
      <c r="FZM101" s="500"/>
      <c r="FZN101" s="500"/>
      <c r="FZO101" s="500"/>
      <c r="FZP101" s="500"/>
      <c r="FZQ101" s="500"/>
      <c r="FZR101" s="500"/>
      <c r="FZS101" s="500"/>
      <c r="FZT101" s="500"/>
      <c r="FZU101" s="500"/>
      <c r="FZV101" s="500"/>
      <c r="FZW101" s="500"/>
      <c r="FZX101" s="500"/>
      <c r="FZY101" s="500"/>
      <c r="FZZ101" s="500"/>
      <c r="GAA101" s="500"/>
      <c r="GAB101" s="500"/>
      <c r="GAC101" s="500"/>
      <c r="GAD101" s="500"/>
      <c r="GAE101" s="500"/>
      <c r="GAF101" s="500"/>
      <c r="GAG101" s="500"/>
      <c r="GAH101" s="500"/>
      <c r="GAI101" s="500"/>
      <c r="GAJ101" s="500"/>
      <c r="GAK101" s="500"/>
      <c r="GAL101" s="500"/>
      <c r="GAM101" s="500"/>
      <c r="GAN101" s="500"/>
      <c r="GAO101" s="500"/>
      <c r="GAP101" s="500"/>
      <c r="GAQ101" s="500"/>
      <c r="GAR101" s="500"/>
      <c r="GAS101" s="500"/>
      <c r="GAT101" s="500"/>
      <c r="GAU101" s="500"/>
      <c r="GAV101" s="500"/>
      <c r="GAW101" s="500"/>
      <c r="GAX101" s="500"/>
      <c r="GAY101" s="500"/>
      <c r="GAZ101" s="500"/>
      <c r="GBA101" s="500"/>
      <c r="GBB101" s="500"/>
      <c r="GBC101" s="500"/>
      <c r="GBD101" s="500"/>
      <c r="GBE101" s="500"/>
      <c r="GBF101" s="500"/>
      <c r="GBG101" s="500"/>
      <c r="GBH101" s="500"/>
      <c r="GBI101" s="500"/>
      <c r="GBJ101" s="500"/>
      <c r="GBK101" s="500"/>
      <c r="GBL101" s="500"/>
      <c r="GBM101" s="500"/>
      <c r="GBN101" s="500"/>
      <c r="GBO101" s="500"/>
      <c r="GBP101" s="500"/>
      <c r="GBQ101" s="500"/>
      <c r="GBR101" s="500"/>
      <c r="GBS101" s="500"/>
      <c r="GBT101" s="500"/>
      <c r="GBU101" s="500"/>
      <c r="GBV101" s="500"/>
      <c r="GBW101" s="500"/>
      <c r="GBX101" s="500"/>
      <c r="GBY101" s="500"/>
      <c r="GBZ101" s="500"/>
      <c r="GCA101" s="500"/>
      <c r="GCB101" s="500"/>
      <c r="GCC101" s="500"/>
      <c r="GCD101" s="500"/>
      <c r="GCE101" s="500"/>
      <c r="GCF101" s="500"/>
      <c r="GCG101" s="500"/>
      <c r="GCH101" s="500"/>
      <c r="GCI101" s="500"/>
      <c r="GCJ101" s="500"/>
      <c r="GCK101" s="500"/>
      <c r="GCL101" s="500"/>
      <c r="GCM101" s="500"/>
      <c r="GCN101" s="500"/>
      <c r="GCO101" s="500"/>
      <c r="GCP101" s="500"/>
      <c r="GCQ101" s="500"/>
      <c r="GCR101" s="500"/>
      <c r="GCS101" s="500"/>
      <c r="GCT101" s="500"/>
      <c r="GCU101" s="500"/>
      <c r="GCV101" s="500"/>
      <c r="GCW101" s="500"/>
      <c r="GCX101" s="500"/>
      <c r="GCY101" s="500"/>
      <c r="GCZ101" s="500"/>
      <c r="GDA101" s="500"/>
      <c r="GDB101" s="500"/>
      <c r="GDC101" s="500"/>
      <c r="GDD101" s="500"/>
      <c r="GDE101" s="500"/>
      <c r="GDF101" s="500"/>
      <c r="GDG101" s="500"/>
      <c r="GDH101" s="500"/>
      <c r="GDI101" s="500"/>
      <c r="GDJ101" s="500"/>
      <c r="GDK101" s="500"/>
      <c r="GDL101" s="500"/>
      <c r="GDM101" s="500"/>
      <c r="GDN101" s="500"/>
      <c r="GDO101" s="500"/>
      <c r="GDP101" s="500"/>
      <c r="GDQ101" s="500"/>
      <c r="GDR101" s="500"/>
      <c r="GDS101" s="500"/>
      <c r="GDT101" s="500"/>
      <c r="GDU101" s="500"/>
      <c r="GDV101" s="500"/>
      <c r="GDW101" s="500"/>
      <c r="GDX101" s="500"/>
      <c r="GDY101" s="500"/>
      <c r="GDZ101" s="500"/>
      <c r="GEA101" s="500"/>
      <c r="GEB101" s="500"/>
      <c r="GEC101" s="500"/>
      <c r="GED101" s="500"/>
      <c r="GEE101" s="500"/>
      <c r="GEF101" s="500"/>
      <c r="GEG101" s="500"/>
      <c r="GEH101" s="500"/>
      <c r="GEI101" s="500"/>
      <c r="GEJ101" s="500"/>
      <c r="GEK101" s="500"/>
      <c r="GEL101" s="500"/>
      <c r="GEM101" s="500"/>
      <c r="GEN101" s="500"/>
      <c r="GEO101" s="500"/>
      <c r="GEP101" s="500"/>
      <c r="GEQ101" s="500"/>
      <c r="GER101" s="500"/>
      <c r="GES101" s="500"/>
      <c r="GET101" s="500"/>
      <c r="GEU101" s="500"/>
      <c r="GEV101" s="500"/>
      <c r="GEW101" s="500"/>
      <c r="GEX101" s="500"/>
      <c r="GEY101" s="500"/>
      <c r="GEZ101" s="500"/>
      <c r="GFA101" s="500"/>
      <c r="GFB101" s="500"/>
      <c r="GFC101" s="500"/>
      <c r="GFD101" s="500"/>
      <c r="GFE101" s="500"/>
      <c r="GFF101" s="500"/>
      <c r="GFG101" s="500"/>
      <c r="GFH101" s="500"/>
      <c r="GFI101" s="500"/>
      <c r="GFJ101" s="500"/>
      <c r="GFK101" s="500"/>
      <c r="GFL101" s="500"/>
      <c r="GFM101" s="500"/>
      <c r="GFN101" s="500"/>
      <c r="GFO101" s="500"/>
      <c r="GFP101" s="500"/>
      <c r="GFQ101" s="500"/>
      <c r="GFR101" s="500"/>
      <c r="GFS101" s="500"/>
      <c r="GFT101" s="500"/>
      <c r="GFU101" s="500"/>
      <c r="GFV101" s="500"/>
      <c r="GFW101" s="500"/>
      <c r="GFX101" s="500"/>
      <c r="GFY101" s="500"/>
      <c r="GFZ101" s="500"/>
      <c r="GGA101" s="500"/>
      <c r="GGB101" s="500"/>
      <c r="GGC101" s="500"/>
      <c r="GGD101" s="500"/>
      <c r="GGE101" s="500"/>
      <c r="GGF101" s="500"/>
      <c r="GGG101" s="500"/>
      <c r="GGH101" s="500"/>
      <c r="GGI101" s="500"/>
      <c r="GGJ101" s="500"/>
      <c r="GGK101" s="500"/>
      <c r="GGL101" s="500"/>
      <c r="GGM101" s="500"/>
      <c r="GGN101" s="500"/>
      <c r="GGO101" s="500"/>
      <c r="GGP101" s="500"/>
      <c r="GGQ101" s="500"/>
      <c r="GGR101" s="500"/>
      <c r="GGS101" s="500"/>
      <c r="GGT101" s="500"/>
      <c r="GGU101" s="500"/>
      <c r="GGV101" s="500"/>
      <c r="GGW101" s="500"/>
      <c r="GGX101" s="500"/>
      <c r="GGY101" s="500"/>
      <c r="GGZ101" s="500"/>
      <c r="GHA101" s="500"/>
      <c r="GHB101" s="500"/>
      <c r="GHC101" s="500"/>
      <c r="GHD101" s="500"/>
      <c r="GHE101" s="500"/>
      <c r="GHF101" s="500"/>
      <c r="GHG101" s="500"/>
      <c r="GHH101" s="500"/>
      <c r="GHI101" s="500"/>
      <c r="GHJ101" s="500"/>
      <c r="GHK101" s="500"/>
      <c r="GHL101" s="500"/>
      <c r="GHM101" s="500"/>
      <c r="GHN101" s="500"/>
      <c r="GHO101" s="500"/>
      <c r="GHP101" s="500"/>
      <c r="GHQ101" s="500"/>
      <c r="GHR101" s="500"/>
      <c r="GHS101" s="500"/>
      <c r="GHT101" s="500"/>
      <c r="GHU101" s="500"/>
      <c r="GHV101" s="500"/>
      <c r="GHW101" s="500"/>
      <c r="GHX101" s="500"/>
      <c r="GHY101" s="500"/>
      <c r="GHZ101" s="500"/>
      <c r="GIA101" s="500"/>
      <c r="GIB101" s="500"/>
      <c r="GIC101" s="500"/>
      <c r="GID101" s="500"/>
      <c r="GIE101" s="500"/>
      <c r="GIF101" s="500"/>
      <c r="GIG101" s="500"/>
      <c r="GIH101" s="500"/>
      <c r="GII101" s="500"/>
      <c r="GIJ101" s="500"/>
      <c r="GIK101" s="500"/>
      <c r="GIL101" s="500"/>
      <c r="GIM101" s="500"/>
      <c r="GIN101" s="500"/>
      <c r="GIO101" s="500"/>
      <c r="GIP101" s="500"/>
      <c r="GIQ101" s="500"/>
      <c r="GIR101" s="500"/>
      <c r="GIS101" s="500"/>
      <c r="GIT101" s="500"/>
      <c r="GIU101" s="500"/>
      <c r="GIV101" s="500"/>
      <c r="GIW101" s="500"/>
      <c r="GIX101" s="500"/>
      <c r="GIY101" s="500"/>
      <c r="GIZ101" s="500"/>
      <c r="GJA101" s="500"/>
      <c r="GJB101" s="500"/>
      <c r="GJC101" s="500"/>
      <c r="GJD101" s="500"/>
      <c r="GJE101" s="500"/>
      <c r="GJF101" s="500"/>
      <c r="GJG101" s="500"/>
      <c r="GJH101" s="500"/>
      <c r="GJI101" s="500"/>
      <c r="GJJ101" s="500"/>
      <c r="GJK101" s="500"/>
      <c r="GJL101" s="500"/>
      <c r="GJM101" s="500"/>
      <c r="GJN101" s="500"/>
      <c r="GJO101" s="500"/>
      <c r="GJP101" s="500"/>
      <c r="GJQ101" s="500"/>
      <c r="GJR101" s="500"/>
      <c r="GJS101" s="500"/>
      <c r="GJT101" s="500"/>
      <c r="GJU101" s="500"/>
      <c r="GJV101" s="500"/>
      <c r="GJW101" s="500"/>
      <c r="GJX101" s="500"/>
      <c r="GJY101" s="500"/>
      <c r="GJZ101" s="500"/>
      <c r="GKA101" s="500"/>
      <c r="GKB101" s="500"/>
      <c r="GKC101" s="500"/>
      <c r="GKD101" s="500"/>
      <c r="GKE101" s="500"/>
      <c r="GKF101" s="500"/>
      <c r="GKG101" s="500"/>
      <c r="GKH101" s="500"/>
      <c r="GKI101" s="500"/>
      <c r="GKJ101" s="500"/>
      <c r="GKK101" s="500"/>
      <c r="GKL101" s="500"/>
      <c r="GKM101" s="500"/>
      <c r="GKN101" s="500"/>
      <c r="GKO101" s="500"/>
      <c r="GKP101" s="500"/>
      <c r="GKQ101" s="500"/>
      <c r="GKR101" s="500"/>
      <c r="GKS101" s="500"/>
      <c r="GKT101" s="500"/>
      <c r="GKU101" s="500"/>
      <c r="GKV101" s="500"/>
      <c r="GKW101" s="500"/>
      <c r="GKX101" s="500"/>
      <c r="GKY101" s="500"/>
      <c r="GKZ101" s="500"/>
      <c r="GLA101" s="500"/>
      <c r="GLB101" s="500"/>
      <c r="GLC101" s="500"/>
      <c r="GLD101" s="500"/>
      <c r="GLE101" s="500"/>
      <c r="GLF101" s="500"/>
      <c r="GLG101" s="500"/>
      <c r="GLH101" s="500"/>
      <c r="GLI101" s="500"/>
      <c r="GLJ101" s="500"/>
      <c r="GLK101" s="500"/>
      <c r="GLL101" s="500"/>
      <c r="GLM101" s="500"/>
      <c r="GLN101" s="500"/>
      <c r="GLO101" s="500"/>
      <c r="GLP101" s="500"/>
      <c r="GLQ101" s="500"/>
      <c r="GLR101" s="500"/>
      <c r="GLS101" s="500"/>
      <c r="GLT101" s="500"/>
      <c r="GLU101" s="500"/>
      <c r="GLV101" s="500"/>
      <c r="GLW101" s="500"/>
      <c r="GLX101" s="500"/>
      <c r="GLY101" s="500"/>
      <c r="GLZ101" s="500"/>
      <c r="GMA101" s="500"/>
      <c r="GMB101" s="500"/>
      <c r="GMC101" s="500"/>
      <c r="GMD101" s="500"/>
      <c r="GME101" s="500"/>
      <c r="GMF101" s="500"/>
      <c r="GMG101" s="500"/>
      <c r="GMH101" s="500"/>
      <c r="GMI101" s="500"/>
      <c r="GMJ101" s="500"/>
      <c r="GMK101" s="500"/>
      <c r="GML101" s="500"/>
      <c r="GMM101" s="500"/>
      <c r="GMN101" s="500"/>
      <c r="GMO101" s="500"/>
      <c r="GMP101" s="500"/>
      <c r="GMQ101" s="500"/>
      <c r="GMR101" s="500"/>
      <c r="GMS101" s="500"/>
      <c r="GMT101" s="500"/>
      <c r="GMU101" s="500"/>
      <c r="GMV101" s="500"/>
      <c r="GMW101" s="500"/>
      <c r="GMX101" s="500"/>
      <c r="GMY101" s="500"/>
      <c r="GMZ101" s="500"/>
      <c r="GNA101" s="500"/>
      <c r="GNB101" s="500"/>
      <c r="GNC101" s="500"/>
      <c r="GND101" s="500"/>
      <c r="GNE101" s="500"/>
      <c r="GNF101" s="500"/>
      <c r="GNG101" s="500"/>
      <c r="GNH101" s="500"/>
      <c r="GNI101" s="500"/>
      <c r="GNJ101" s="500"/>
      <c r="GNK101" s="500"/>
      <c r="GNL101" s="500"/>
      <c r="GNM101" s="500"/>
      <c r="GNN101" s="500"/>
      <c r="GNO101" s="500"/>
      <c r="GNP101" s="500"/>
      <c r="GNQ101" s="500"/>
      <c r="GNR101" s="500"/>
      <c r="GNS101" s="500"/>
      <c r="GNT101" s="500"/>
      <c r="GNU101" s="500"/>
      <c r="GNV101" s="500"/>
      <c r="GNW101" s="500"/>
      <c r="GNX101" s="500"/>
      <c r="GNY101" s="500"/>
      <c r="GNZ101" s="500"/>
      <c r="GOA101" s="500"/>
      <c r="GOB101" s="500"/>
      <c r="GOC101" s="500"/>
      <c r="GOD101" s="500"/>
      <c r="GOE101" s="500"/>
      <c r="GOF101" s="500"/>
      <c r="GOG101" s="500"/>
      <c r="GOH101" s="500"/>
      <c r="GOI101" s="500"/>
      <c r="GOJ101" s="500"/>
      <c r="GOK101" s="500"/>
      <c r="GOL101" s="500"/>
      <c r="GOM101" s="500"/>
      <c r="GON101" s="500"/>
      <c r="GOO101" s="500"/>
      <c r="GOP101" s="500"/>
      <c r="GOQ101" s="500"/>
      <c r="GOR101" s="500"/>
      <c r="GOS101" s="500"/>
      <c r="GOT101" s="500"/>
      <c r="GOU101" s="500"/>
      <c r="GOV101" s="500"/>
      <c r="GOW101" s="500"/>
      <c r="GOX101" s="500"/>
      <c r="GOY101" s="500"/>
      <c r="GOZ101" s="500"/>
      <c r="GPA101" s="500"/>
      <c r="GPB101" s="500"/>
      <c r="GPC101" s="500"/>
      <c r="GPD101" s="500"/>
      <c r="GPE101" s="500"/>
      <c r="GPF101" s="500"/>
      <c r="GPG101" s="500"/>
      <c r="GPH101" s="500"/>
      <c r="GPI101" s="500"/>
      <c r="GPJ101" s="500"/>
      <c r="GPK101" s="500"/>
      <c r="GPL101" s="500"/>
      <c r="GPM101" s="500"/>
      <c r="GPN101" s="500"/>
      <c r="GPO101" s="500"/>
      <c r="GPP101" s="500"/>
      <c r="GPQ101" s="500"/>
      <c r="GPR101" s="500"/>
      <c r="GPS101" s="500"/>
      <c r="GPT101" s="500"/>
      <c r="GPU101" s="500"/>
      <c r="GPV101" s="500"/>
      <c r="GPW101" s="500"/>
      <c r="GPX101" s="500"/>
      <c r="GPY101" s="500"/>
      <c r="GPZ101" s="500"/>
      <c r="GQA101" s="500"/>
      <c r="GQB101" s="500"/>
      <c r="GQC101" s="500"/>
      <c r="GQD101" s="500"/>
      <c r="GQE101" s="500"/>
      <c r="GQF101" s="500"/>
      <c r="GQG101" s="500"/>
      <c r="GQH101" s="500"/>
      <c r="GQI101" s="500"/>
      <c r="GQJ101" s="500"/>
      <c r="GQK101" s="500"/>
      <c r="GQL101" s="500"/>
      <c r="GQM101" s="500"/>
      <c r="GQN101" s="500"/>
      <c r="GQO101" s="500"/>
      <c r="GQP101" s="500"/>
      <c r="GQQ101" s="500"/>
      <c r="GQR101" s="500"/>
      <c r="GQS101" s="500"/>
      <c r="GQT101" s="500"/>
      <c r="GQU101" s="500"/>
      <c r="GQV101" s="500"/>
      <c r="GQW101" s="500"/>
      <c r="GQX101" s="500"/>
      <c r="GQY101" s="500"/>
      <c r="GQZ101" s="500"/>
      <c r="GRA101" s="500"/>
      <c r="GRB101" s="500"/>
      <c r="GRC101" s="500"/>
      <c r="GRD101" s="500"/>
      <c r="GRE101" s="500"/>
      <c r="GRF101" s="500"/>
      <c r="GRG101" s="500"/>
      <c r="GRH101" s="500"/>
      <c r="GRI101" s="500"/>
      <c r="GRJ101" s="500"/>
      <c r="GRK101" s="500"/>
      <c r="GRL101" s="500"/>
      <c r="GRM101" s="500"/>
      <c r="GRN101" s="500"/>
      <c r="GRO101" s="500"/>
      <c r="GRP101" s="500"/>
      <c r="GRQ101" s="500"/>
      <c r="GRR101" s="500"/>
      <c r="GRS101" s="500"/>
      <c r="GRT101" s="500"/>
      <c r="GRU101" s="500"/>
      <c r="GRV101" s="500"/>
      <c r="GRW101" s="500"/>
      <c r="GRX101" s="500"/>
      <c r="GRY101" s="500"/>
      <c r="GRZ101" s="500"/>
      <c r="GSA101" s="500"/>
      <c r="GSB101" s="500"/>
      <c r="GSC101" s="500"/>
      <c r="GSD101" s="500"/>
      <c r="GSE101" s="500"/>
      <c r="GSF101" s="500"/>
      <c r="GSG101" s="500"/>
      <c r="GSH101" s="500"/>
      <c r="GSI101" s="500"/>
      <c r="GSJ101" s="500"/>
      <c r="GSK101" s="500"/>
      <c r="GSL101" s="500"/>
      <c r="GSM101" s="500"/>
      <c r="GSN101" s="500"/>
      <c r="GSO101" s="500"/>
      <c r="GSP101" s="500"/>
      <c r="GSQ101" s="500"/>
      <c r="GSR101" s="500"/>
      <c r="GSS101" s="500"/>
      <c r="GST101" s="500"/>
      <c r="GSU101" s="500"/>
      <c r="GSV101" s="500"/>
      <c r="GSW101" s="500"/>
      <c r="GSX101" s="500"/>
      <c r="GSY101" s="500"/>
      <c r="GSZ101" s="500"/>
      <c r="GTA101" s="500"/>
      <c r="GTB101" s="500"/>
      <c r="GTC101" s="500"/>
      <c r="GTD101" s="500"/>
      <c r="GTE101" s="500"/>
      <c r="GTF101" s="500"/>
      <c r="GTG101" s="500"/>
      <c r="GTH101" s="500"/>
      <c r="GTI101" s="500"/>
      <c r="GTJ101" s="500"/>
      <c r="GTK101" s="500"/>
      <c r="GTL101" s="500"/>
      <c r="GTM101" s="500"/>
      <c r="GTN101" s="500"/>
      <c r="GTO101" s="500"/>
      <c r="GTP101" s="500"/>
      <c r="GTQ101" s="500"/>
      <c r="GTR101" s="500"/>
      <c r="GTS101" s="500"/>
      <c r="GTT101" s="500"/>
      <c r="GTU101" s="500"/>
      <c r="GTV101" s="500"/>
      <c r="GTW101" s="500"/>
      <c r="GTX101" s="500"/>
      <c r="GTY101" s="500"/>
      <c r="GTZ101" s="500"/>
      <c r="GUA101" s="500"/>
      <c r="GUB101" s="500"/>
      <c r="GUC101" s="500"/>
      <c r="GUD101" s="500"/>
      <c r="GUE101" s="500"/>
      <c r="GUF101" s="500"/>
      <c r="GUG101" s="500"/>
      <c r="GUH101" s="500"/>
      <c r="GUI101" s="500"/>
      <c r="GUJ101" s="500"/>
      <c r="GUK101" s="500"/>
      <c r="GUL101" s="500"/>
      <c r="GUM101" s="500"/>
      <c r="GUN101" s="500"/>
      <c r="GUO101" s="500"/>
      <c r="GUP101" s="500"/>
      <c r="GUQ101" s="500"/>
      <c r="GUR101" s="500"/>
      <c r="GUS101" s="500"/>
      <c r="GUT101" s="500"/>
      <c r="GUU101" s="500"/>
      <c r="GUV101" s="500"/>
      <c r="GUW101" s="500"/>
      <c r="GUX101" s="500"/>
      <c r="GUY101" s="500"/>
      <c r="GUZ101" s="500"/>
      <c r="GVA101" s="500"/>
      <c r="GVB101" s="500"/>
      <c r="GVC101" s="500"/>
      <c r="GVD101" s="500"/>
      <c r="GVE101" s="500"/>
      <c r="GVF101" s="500"/>
      <c r="GVG101" s="500"/>
      <c r="GVH101" s="500"/>
      <c r="GVI101" s="500"/>
      <c r="GVJ101" s="500"/>
      <c r="GVK101" s="500"/>
      <c r="GVL101" s="500"/>
      <c r="GVM101" s="500"/>
      <c r="GVN101" s="500"/>
      <c r="GVO101" s="500"/>
      <c r="GVP101" s="500"/>
      <c r="GVQ101" s="500"/>
      <c r="GVR101" s="500"/>
      <c r="GVS101" s="500"/>
      <c r="GVT101" s="500"/>
      <c r="GVU101" s="500"/>
      <c r="GVV101" s="500"/>
      <c r="GVW101" s="500"/>
      <c r="GVX101" s="500"/>
      <c r="GVY101" s="500"/>
      <c r="GVZ101" s="500"/>
      <c r="GWA101" s="500"/>
      <c r="GWB101" s="500"/>
      <c r="GWC101" s="500"/>
      <c r="GWD101" s="500"/>
      <c r="GWE101" s="500"/>
      <c r="GWF101" s="500"/>
      <c r="GWG101" s="500"/>
      <c r="GWH101" s="500"/>
      <c r="GWI101" s="500"/>
      <c r="GWJ101" s="500"/>
      <c r="GWK101" s="500"/>
      <c r="GWL101" s="500"/>
      <c r="GWM101" s="500"/>
      <c r="GWN101" s="500"/>
      <c r="GWO101" s="500"/>
      <c r="GWP101" s="500"/>
      <c r="GWQ101" s="500"/>
      <c r="GWR101" s="500"/>
      <c r="GWS101" s="500"/>
      <c r="GWT101" s="500"/>
      <c r="GWU101" s="500"/>
      <c r="GWV101" s="500"/>
      <c r="GWW101" s="500"/>
      <c r="GWX101" s="500"/>
      <c r="GWY101" s="500"/>
      <c r="GWZ101" s="500"/>
      <c r="GXA101" s="500"/>
      <c r="GXB101" s="500"/>
      <c r="GXC101" s="500"/>
      <c r="GXD101" s="500"/>
      <c r="GXE101" s="500"/>
      <c r="GXF101" s="500"/>
      <c r="GXG101" s="500"/>
      <c r="GXH101" s="500"/>
      <c r="GXI101" s="500"/>
      <c r="GXJ101" s="500"/>
      <c r="GXK101" s="500"/>
      <c r="GXL101" s="500"/>
      <c r="GXM101" s="500"/>
      <c r="GXN101" s="500"/>
      <c r="GXO101" s="500"/>
      <c r="GXP101" s="500"/>
      <c r="GXQ101" s="500"/>
      <c r="GXR101" s="500"/>
      <c r="GXS101" s="500"/>
      <c r="GXT101" s="500"/>
      <c r="GXU101" s="500"/>
      <c r="GXV101" s="500"/>
      <c r="GXW101" s="500"/>
      <c r="GXX101" s="500"/>
      <c r="GXY101" s="500"/>
      <c r="GXZ101" s="500"/>
      <c r="GYA101" s="500"/>
      <c r="GYB101" s="500"/>
      <c r="GYC101" s="500"/>
      <c r="GYD101" s="500"/>
      <c r="GYE101" s="500"/>
      <c r="GYF101" s="500"/>
      <c r="GYG101" s="500"/>
      <c r="GYH101" s="500"/>
      <c r="GYI101" s="500"/>
      <c r="GYJ101" s="500"/>
      <c r="GYK101" s="500"/>
      <c r="GYL101" s="500"/>
      <c r="GYM101" s="500"/>
      <c r="GYN101" s="500"/>
      <c r="GYO101" s="500"/>
      <c r="GYP101" s="500"/>
      <c r="GYQ101" s="500"/>
      <c r="GYR101" s="500"/>
      <c r="GYS101" s="500"/>
      <c r="GYT101" s="500"/>
      <c r="GYU101" s="500"/>
      <c r="GYV101" s="500"/>
      <c r="GYW101" s="500"/>
      <c r="GYX101" s="500"/>
      <c r="GYY101" s="500"/>
      <c r="GYZ101" s="500"/>
      <c r="GZA101" s="500"/>
      <c r="GZB101" s="500"/>
      <c r="GZC101" s="500"/>
      <c r="GZD101" s="500"/>
      <c r="GZE101" s="500"/>
      <c r="GZF101" s="500"/>
      <c r="GZG101" s="500"/>
      <c r="GZH101" s="500"/>
      <c r="GZI101" s="500"/>
      <c r="GZJ101" s="500"/>
      <c r="GZK101" s="500"/>
      <c r="GZL101" s="500"/>
      <c r="GZM101" s="500"/>
      <c r="GZN101" s="500"/>
      <c r="GZO101" s="500"/>
      <c r="GZP101" s="500"/>
      <c r="GZQ101" s="500"/>
      <c r="GZR101" s="500"/>
      <c r="GZS101" s="500"/>
      <c r="GZT101" s="500"/>
      <c r="GZU101" s="500"/>
      <c r="GZV101" s="500"/>
      <c r="GZW101" s="500"/>
      <c r="GZX101" s="500"/>
      <c r="GZY101" s="500"/>
      <c r="GZZ101" s="500"/>
      <c r="HAA101" s="500"/>
      <c r="HAB101" s="500"/>
      <c r="HAC101" s="500"/>
      <c r="HAD101" s="500"/>
      <c r="HAE101" s="500"/>
      <c r="HAF101" s="500"/>
      <c r="HAG101" s="500"/>
      <c r="HAH101" s="500"/>
      <c r="HAI101" s="500"/>
      <c r="HAJ101" s="500"/>
      <c r="HAK101" s="500"/>
      <c r="HAL101" s="500"/>
      <c r="HAM101" s="500"/>
      <c r="HAN101" s="500"/>
      <c r="HAO101" s="500"/>
      <c r="HAP101" s="500"/>
      <c r="HAQ101" s="500"/>
      <c r="HAR101" s="500"/>
      <c r="HAS101" s="500"/>
      <c r="HAT101" s="500"/>
      <c r="HAU101" s="500"/>
      <c r="HAV101" s="500"/>
      <c r="HAW101" s="500"/>
      <c r="HAX101" s="500"/>
      <c r="HAY101" s="500"/>
      <c r="HAZ101" s="500"/>
      <c r="HBA101" s="500"/>
      <c r="HBB101" s="500"/>
      <c r="HBC101" s="500"/>
      <c r="HBD101" s="500"/>
      <c r="HBE101" s="500"/>
      <c r="HBF101" s="500"/>
      <c r="HBG101" s="500"/>
      <c r="HBH101" s="500"/>
      <c r="HBI101" s="500"/>
      <c r="HBJ101" s="500"/>
      <c r="HBK101" s="500"/>
      <c r="HBL101" s="500"/>
      <c r="HBM101" s="500"/>
      <c r="HBN101" s="500"/>
      <c r="HBO101" s="500"/>
      <c r="HBP101" s="500"/>
      <c r="HBQ101" s="500"/>
      <c r="HBR101" s="500"/>
      <c r="HBS101" s="500"/>
      <c r="HBT101" s="500"/>
      <c r="HBU101" s="500"/>
      <c r="HBV101" s="500"/>
      <c r="HBW101" s="500"/>
      <c r="HBX101" s="500"/>
      <c r="HBY101" s="500"/>
      <c r="HBZ101" s="500"/>
      <c r="HCA101" s="500"/>
      <c r="HCB101" s="500"/>
      <c r="HCC101" s="500"/>
      <c r="HCD101" s="500"/>
      <c r="HCE101" s="500"/>
      <c r="HCF101" s="500"/>
      <c r="HCG101" s="500"/>
      <c r="HCH101" s="500"/>
      <c r="HCI101" s="500"/>
      <c r="HCJ101" s="500"/>
      <c r="HCK101" s="500"/>
      <c r="HCL101" s="500"/>
      <c r="HCM101" s="500"/>
      <c r="HCN101" s="500"/>
      <c r="HCO101" s="500"/>
      <c r="HCP101" s="500"/>
      <c r="HCQ101" s="500"/>
      <c r="HCR101" s="500"/>
      <c r="HCS101" s="500"/>
      <c r="HCT101" s="500"/>
      <c r="HCU101" s="500"/>
      <c r="HCV101" s="500"/>
      <c r="HCW101" s="500"/>
      <c r="HCX101" s="500"/>
      <c r="HCY101" s="500"/>
      <c r="HCZ101" s="500"/>
      <c r="HDA101" s="500"/>
      <c r="HDB101" s="500"/>
      <c r="HDC101" s="500"/>
      <c r="HDD101" s="500"/>
      <c r="HDE101" s="500"/>
      <c r="HDF101" s="500"/>
      <c r="HDG101" s="500"/>
      <c r="HDH101" s="500"/>
      <c r="HDI101" s="500"/>
      <c r="HDJ101" s="500"/>
      <c r="HDK101" s="500"/>
      <c r="HDL101" s="500"/>
      <c r="HDM101" s="500"/>
      <c r="HDN101" s="500"/>
      <c r="HDO101" s="500"/>
      <c r="HDP101" s="500"/>
      <c r="HDQ101" s="500"/>
      <c r="HDR101" s="500"/>
      <c r="HDS101" s="500"/>
      <c r="HDT101" s="500"/>
      <c r="HDU101" s="500"/>
      <c r="HDV101" s="500"/>
      <c r="HDW101" s="500"/>
      <c r="HDX101" s="500"/>
      <c r="HDY101" s="500"/>
      <c r="HDZ101" s="500"/>
      <c r="HEA101" s="500"/>
      <c r="HEB101" s="500"/>
      <c r="HEC101" s="500"/>
      <c r="HED101" s="500"/>
      <c r="HEE101" s="500"/>
      <c r="HEF101" s="500"/>
      <c r="HEG101" s="500"/>
      <c r="HEH101" s="500"/>
      <c r="HEI101" s="500"/>
      <c r="HEJ101" s="500"/>
      <c r="HEK101" s="500"/>
      <c r="HEL101" s="500"/>
      <c r="HEM101" s="500"/>
      <c r="HEN101" s="500"/>
      <c r="HEO101" s="500"/>
      <c r="HEP101" s="500"/>
      <c r="HEQ101" s="500"/>
      <c r="HER101" s="500"/>
      <c r="HES101" s="500"/>
      <c r="HET101" s="500"/>
      <c r="HEU101" s="500"/>
      <c r="HEV101" s="500"/>
      <c r="HEW101" s="500"/>
      <c r="HEX101" s="500"/>
      <c r="HEY101" s="500"/>
      <c r="HEZ101" s="500"/>
      <c r="HFA101" s="500"/>
      <c r="HFB101" s="500"/>
      <c r="HFC101" s="500"/>
      <c r="HFD101" s="500"/>
      <c r="HFE101" s="500"/>
      <c r="HFF101" s="500"/>
      <c r="HFG101" s="500"/>
      <c r="HFH101" s="500"/>
      <c r="HFI101" s="500"/>
      <c r="HFJ101" s="500"/>
      <c r="HFK101" s="500"/>
      <c r="HFL101" s="500"/>
      <c r="HFM101" s="500"/>
      <c r="HFN101" s="500"/>
      <c r="HFO101" s="500"/>
      <c r="HFP101" s="500"/>
      <c r="HFQ101" s="500"/>
      <c r="HFR101" s="500"/>
      <c r="HFS101" s="500"/>
      <c r="HFT101" s="500"/>
      <c r="HFU101" s="500"/>
      <c r="HFV101" s="500"/>
      <c r="HFW101" s="500"/>
      <c r="HFX101" s="500"/>
      <c r="HFY101" s="500"/>
      <c r="HFZ101" s="500"/>
      <c r="HGA101" s="500"/>
      <c r="HGB101" s="500"/>
      <c r="HGC101" s="500"/>
      <c r="HGD101" s="500"/>
      <c r="HGE101" s="500"/>
      <c r="HGF101" s="500"/>
      <c r="HGG101" s="500"/>
      <c r="HGH101" s="500"/>
      <c r="HGI101" s="500"/>
      <c r="HGJ101" s="500"/>
      <c r="HGK101" s="500"/>
      <c r="HGL101" s="500"/>
      <c r="HGM101" s="500"/>
      <c r="HGN101" s="500"/>
      <c r="HGO101" s="500"/>
      <c r="HGP101" s="500"/>
      <c r="HGQ101" s="500"/>
      <c r="HGR101" s="500"/>
      <c r="HGS101" s="500"/>
      <c r="HGT101" s="500"/>
      <c r="HGU101" s="500"/>
      <c r="HGV101" s="500"/>
      <c r="HGW101" s="500"/>
      <c r="HGX101" s="500"/>
      <c r="HGY101" s="500"/>
      <c r="HGZ101" s="500"/>
      <c r="HHA101" s="500"/>
      <c r="HHB101" s="500"/>
      <c r="HHC101" s="500"/>
      <c r="HHD101" s="500"/>
      <c r="HHE101" s="500"/>
      <c r="HHF101" s="500"/>
      <c r="HHG101" s="500"/>
      <c r="HHH101" s="500"/>
      <c r="HHI101" s="500"/>
      <c r="HHJ101" s="500"/>
      <c r="HHK101" s="500"/>
      <c r="HHL101" s="500"/>
      <c r="HHM101" s="500"/>
      <c r="HHN101" s="500"/>
      <c r="HHO101" s="500"/>
      <c r="HHP101" s="500"/>
      <c r="HHQ101" s="500"/>
      <c r="HHR101" s="500"/>
      <c r="HHS101" s="500"/>
      <c r="HHT101" s="500"/>
      <c r="HHU101" s="500"/>
      <c r="HHV101" s="500"/>
      <c r="HHW101" s="500"/>
      <c r="HHX101" s="500"/>
      <c r="HHY101" s="500"/>
      <c r="HHZ101" s="500"/>
      <c r="HIA101" s="500"/>
      <c r="HIB101" s="500"/>
      <c r="HIC101" s="500"/>
      <c r="HID101" s="500"/>
      <c r="HIE101" s="500"/>
      <c r="HIF101" s="500"/>
      <c r="HIG101" s="500"/>
      <c r="HIH101" s="500"/>
      <c r="HII101" s="500"/>
      <c r="HIJ101" s="500"/>
      <c r="HIK101" s="500"/>
      <c r="HIL101" s="500"/>
      <c r="HIM101" s="500"/>
      <c r="HIN101" s="500"/>
      <c r="HIO101" s="500"/>
      <c r="HIP101" s="500"/>
      <c r="HIQ101" s="500"/>
      <c r="HIR101" s="500"/>
      <c r="HIS101" s="500"/>
      <c r="HIT101" s="500"/>
      <c r="HIU101" s="500"/>
      <c r="HIV101" s="500"/>
      <c r="HIW101" s="500"/>
      <c r="HIX101" s="500"/>
      <c r="HIY101" s="500"/>
      <c r="HIZ101" s="500"/>
      <c r="HJA101" s="500"/>
      <c r="HJB101" s="500"/>
      <c r="HJC101" s="500"/>
      <c r="HJD101" s="500"/>
      <c r="HJE101" s="500"/>
      <c r="HJF101" s="500"/>
      <c r="HJG101" s="500"/>
      <c r="HJH101" s="500"/>
      <c r="HJI101" s="500"/>
      <c r="HJJ101" s="500"/>
      <c r="HJK101" s="500"/>
      <c r="HJL101" s="500"/>
      <c r="HJM101" s="500"/>
      <c r="HJN101" s="500"/>
      <c r="HJO101" s="500"/>
      <c r="HJP101" s="500"/>
      <c r="HJQ101" s="500"/>
      <c r="HJR101" s="500"/>
      <c r="HJS101" s="500"/>
      <c r="HJT101" s="500"/>
      <c r="HJU101" s="500"/>
      <c r="HJV101" s="500"/>
      <c r="HJW101" s="500"/>
      <c r="HJX101" s="500"/>
      <c r="HJY101" s="500"/>
      <c r="HJZ101" s="500"/>
      <c r="HKA101" s="500"/>
      <c r="HKB101" s="500"/>
      <c r="HKC101" s="500"/>
      <c r="HKD101" s="500"/>
      <c r="HKE101" s="500"/>
      <c r="HKF101" s="500"/>
      <c r="HKG101" s="500"/>
      <c r="HKH101" s="500"/>
      <c r="HKI101" s="500"/>
      <c r="HKJ101" s="500"/>
      <c r="HKK101" s="500"/>
      <c r="HKL101" s="500"/>
      <c r="HKM101" s="500"/>
      <c r="HKN101" s="500"/>
      <c r="HKO101" s="500"/>
      <c r="HKP101" s="500"/>
      <c r="HKQ101" s="500"/>
      <c r="HKR101" s="500"/>
      <c r="HKS101" s="500"/>
      <c r="HKT101" s="500"/>
      <c r="HKU101" s="500"/>
      <c r="HKV101" s="500"/>
      <c r="HKW101" s="500"/>
      <c r="HKX101" s="500"/>
      <c r="HKY101" s="500"/>
      <c r="HKZ101" s="500"/>
      <c r="HLA101" s="500"/>
      <c r="HLB101" s="500"/>
      <c r="HLC101" s="500"/>
      <c r="HLD101" s="500"/>
      <c r="HLE101" s="500"/>
      <c r="HLF101" s="500"/>
      <c r="HLG101" s="500"/>
      <c r="HLH101" s="500"/>
      <c r="HLI101" s="500"/>
      <c r="HLJ101" s="500"/>
      <c r="HLK101" s="500"/>
      <c r="HLL101" s="500"/>
      <c r="HLM101" s="500"/>
      <c r="HLN101" s="500"/>
      <c r="HLO101" s="500"/>
      <c r="HLP101" s="500"/>
      <c r="HLQ101" s="500"/>
      <c r="HLR101" s="500"/>
      <c r="HLS101" s="500"/>
      <c r="HLT101" s="500"/>
      <c r="HLU101" s="500"/>
      <c r="HLV101" s="500"/>
      <c r="HLW101" s="500"/>
      <c r="HLX101" s="500"/>
      <c r="HLY101" s="500"/>
      <c r="HLZ101" s="500"/>
      <c r="HMA101" s="500"/>
      <c r="HMB101" s="500"/>
      <c r="HMC101" s="500"/>
      <c r="HMD101" s="500"/>
      <c r="HME101" s="500"/>
      <c r="HMF101" s="500"/>
      <c r="HMG101" s="500"/>
      <c r="HMH101" s="500"/>
      <c r="HMI101" s="500"/>
      <c r="HMJ101" s="500"/>
      <c r="HMK101" s="500"/>
      <c r="HML101" s="500"/>
      <c r="HMM101" s="500"/>
      <c r="HMN101" s="500"/>
      <c r="HMO101" s="500"/>
      <c r="HMP101" s="500"/>
      <c r="HMQ101" s="500"/>
      <c r="HMR101" s="500"/>
      <c r="HMS101" s="500"/>
      <c r="HMT101" s="500"/>
      <c r="HMU101" s="500"/>
      <c r="HMV101" s="500"/>
      <c r="HMW101" s="500"/>
      <c r="HMX101" s="500"/>
      <c r="HMY101" s="500"/>
      <c r="HMZ101" s="500"/>
      <c r="HNA101" s="500"/>
      <c r="HNB101" s="500"/>
      <c r="HNC101" s="500"/>
      <c r="HND101" s="500"/>
      <c r="HNE101" s="500"/>
      <c r="HNF101" s="500"/>
      <c r="HNG101" s="500"/>
      <c r="HNH101" s="500"/>
      <c r="HNI101" s="500"/>
      <c r="HNJ101" s="500"/>
      <c r="HNK101" s="500"/>
      <c r="HNL101" s="500"/>
      <c r="HNM101" s="500"/>
      <c r="HNN101" s="500"/>
      <c r="HNO101" s="500"/>
      <c r="HNP101" s="500"/>
      <c r="HNQ101" s="500"/>
      <c r="HNR101" s="500"/>
      <c r="HNS101" s="500"/>
      <c r="HNT101" s="500"/>
      <c r="HNU101" s="500"/>
      <c r="HNV101" s="500"/>
      <c r="HNW101" s="500"/>
      <c r="HNX101" s="500"/>
      <c r="HNY101" s="500"/>
      <c r="HNZ101" s="500"/>
      <c r="HOA101" s="500"/>
      <c r="HOB101" s="500"/>
      <c r="HOC101" s="500"/>
      <c r="HOD101" s="500"/>
      <c r="HOE101" s="500"/>
      <c r="HOF101" s="500"/>
      <c r="HOG101" s="500"/>
      <c r="HOH101" s="500"/>
      <c r="HOI101" s="500"/>
      <c r="HOJ101" s="500"/>
      <c r="HOK101" s="500"/>
      <c r="HOL101" s="500"/>
      <c r="HOM101" s="500"/>
      <c r="HON101" s="500"/>
      <c r="HOO101" s="500"/>
      <c r="HOP101" s="500"/>
      <c r="HOQ101" s="500"/>
      <c r="HOR101" s="500"/>
      <c r="HOS101" s="500"/>
      <c r="HOT101" s="500"/>
      <c r="HOU101" s="500"/>
      <c r="HOV101" s="500"/>
      <c r="HOW101" s="500"/>
      <c r="HOX101" s="500"/>
      <c r="HOY101" s="500"/>
      <c r="HOZ101" s="500"/>
      <c r="HPA101" s="500"/>
      <c r="HPB101" s="500"/>
      <c r="HPC101" s="500"/>
      <c r="HPD101" s="500"/>
      <c r="HPE101" s="500"/>
      <c r="HPF101" s="500"/>
      <c r="HPG101" s="500"/>
      <c r="HPH101" s="500"/>
      <c r="HPI101" s="500"/>
      <c r="HPJ101" s="500"/>
      <c r="HPK101" s="500"/>
      <c r="HPL101" s="500"/>
      <c r="HPM101" s="500"/>
      <c r="HPN101" s="500"/>
      <c r="HPO101" s="500"/>
      <c r="HPP101" s="500"/>
      <c r="HPQ101" s="500"/>
      <c r="HPR101" s="500"/>
      <c r="HPS101" s="500"/>
      <c r="HPT101" s="500"/>
      <c r="HPU101" s="500"/>
      <c r="HPV101" s="500"/>
      <c r="HPW101" s="500"/>
      <c r="HPX101" s="500"/>
      <c r="HPY101" s="500"/>
      <c r="HPZ101" s="500"/>
      <c r="HQA101" s="500"/>
      <c r="HQB101" s="500"/>
      <c r="HQC101" s="500"/>
      <c r="HQD101" s="500"/>
      <c r="HQE101" s="500"/>
      <c r="HQF101" s="500"/>
      <c r="HQG101" s="500"/>
      <c r="HQH101" s="500"/>
      <c r="HQI101" s="500"/>
      <c r="HQJ101" s="500"/>
      <c r="HQK101" s="500"/>
      <c r="HQL101" s="500"/>
      <c r="HQM101" s="500"/>
      <c r="HQN101" s="500"/>
      <c r="HQO101" s="500"/>
      <c r="HQP101" s="500"/>
      <c r="HQQ101" s="500"/>
      <c r="HQR101" s="500"/>
      <c r="HQS101" s="500"/>
      <c r="HQT101" s="500"/>
      <c r="HQU101" s="500"/>
      <c r="HQV101" s="500"/>
      <c r="HQW101" s="500"/>
      <c r="HQX101" s="500"/>
      <c r="HQY101" s="500"/>
      <c r="HQZ101" s="500"/>
      <c r="HRA101" s="500"/>
      <c r="HRB101" s="500"/>
      <c r="HRC101" s="500"/>
      <c r="HRD101" s="500"/>
      <c r="HRE101" s="500"/>
      <c r="HRF101" s="500"/>
      <c r="HRG101" s="500"/>
      <c r="HRH101" s="500"/>
      <c r="HRI101" s="500"/>
      <c r="HRJ101" s="500"/>
      <c r="HRK101" s="500"/>
      <c r="HRL101" s="500"/>
      <c r="HRM101" s="500"/>
      <c r="HRN101" s="500"/>
      <c r="HRO101" s="500"/>
      <c r="HRP101" s="500"/>
      <c r="HRQ101" s="500"/>
      <c r="HRR101" s="500"/>
      <c r="HRS101" s="500"/>
      <c r="HRT101" s="500"/>
      <c r="HRU101" s="500"/>
      <c r="HRV101" s="500"/>
      <c r="HRW101" s="500"/>
      <c r="HRX101" s="500"/>
      <c r="HRY101" s="500"/>
      <c r="HRZ101" s="500"/>
      <c r="HSA101" s="500"/>
      <c r="HSB101" s="500"/>
      <c r="HSC101" s="500"/>
      <c r="HSD101" s="500"/>
      <c r="HSE101" s="500"/>
      <c r="HSF101" s="500"/>
      <c r="HSG101" s="500"/>
      <c r="HSH101" s="500"/>
      <c r="HSI101" s="500"/>
      <c r="HSJ101" s="500"/>
      <c r="HSK101" s="500"/>
      <c r="HSL101" s="500"/>
      <c r="HSM101" s="500"/>
      <c r="HSN101" s="500"/>
      <c r="HSO101" s="500"/>
      <c r="HSP101" s="500"/>
      <c r="HSQ101" s="500"/>
      <c r="HSR101" s="500"/>
      <c r="HSS101" s="500"/>
      <c r="HST101" s="500"/>
      <c r="HSU101" s="500"/>
      <c r="HSV101" s="500"/>
      <c r="HSW101" s="500"/>
      <c r="HSX101" s="500"/>
      <c r="HSY101" s="500"/>
      <c r="HSZ101" s="500"/>
      <c r="HTA101" s="500"/>
      <c r="HTB101" s="500"/>
      <c r="HTC101" s="500"/>
      <c r="HTD101" s="500"/>
      <c r="HTE101" s="500"/>
      <c r="HTF101" s="500"/>
      <c r="HTG101" s="500"/>
      <c r="HTH101" s="500"/>
      <c r="HTI101" s="500"/>
      <c r="HTJ101" s="500"/>
      <c r="HTK101" s="500"/>
      <c r="HTL101" s="500"/>
      <c r="HTM101" s="500"/>
      <c r="HTN101" s="500"/>
      <c r="HTO101" s="500"/>
      <c r="HTP101" s="500"/>
      <c r="HTQ101" s="500"/>
      <c r="HTR101" s="500"/>
      <c r="HTS101" s="500"/>
      <c r="HTT101" s="500"/>
      <c r="HTU101" s="500"/>
      <c r="HTV101" s="500"/>
      <c r="HTW101" s="500"/>
      <c r="HTX101" s="500"/>
      <c r="HTY101" s="500"/>
      <c r="HTZ101" s="500"/>
      <c r="HUA101" s="500"/>
      <c r="HUB101" s="500"/>
      <c r="HUC101" s="500"/>
      <c r="HUD101" s="500"/>
      <c r="HUE101" s="500"/>
      <c r="HUF101" s="500"/>
      <c r="HUG101" s="500"/>
      <c r="HUH101" s="500"/>
      <c r="HUI101" s="500"/>
      <c r="HUJ101" s="500"/>
      <c r="HUK101" s="500"/>
      <c r="HUL101" s="500"/>
      <c r="HUM101" s="500"/>
      <c r="HUN101" s="500"/>
      <c r="HUO101" s="500"/>
      <c r="HUP101" s="500"/>
      <c r="HUQ101" s="500"/>
      <c r="HUR101" s="500"/>
      <c r="HUS101" s="500"/>
      <c r="HUT101" s="500"/>
      <c r="HUU101" s="500"/>
      <c r="HUV101" s="500"/>
      <c r="HUW101" s="500"/>
      <c r="HUX101" s="500"/>
      <c r="HUY101" s="500"/>
      <c r="HUZ101" s="500"/>
      <c r="HVA101" s="500"/>
      <c r="HVB101" s="500"/>
      <c r="HVC101" s="500"/>
      <c r="HVD101" s="500"/>
      <c r="HVE101" s="500"/>
      <c r="HVF101" s="500"/>
      <c r="HVG101" s="500"/>
      <c r="HVH101" s="500"/>
      <c r="HVI101" s="500"/>
      <c r="HVJ101" s="500"/>
      <c r="HVK101" s="500"/>
      <c r="HVL101" s="500"/>
      <c r="HVM101" s="500"/>
      <c r="HVN101" s="500"/>
      <c r="HVO101" s="500"/>
      <c r="HVP101" s="500"/>
      <c r="HVQ101" s="500"/>
      <c r="HVR101" s="500"/>
      <c r="HVS101" s="500"/>
      <c r="HVT101" s="500"/>
      <c r="HVU101" s="500"/>
      <c r="HVV101" s="500"/>
      <c r="HVW101" s="500"/>
      <c r="HVX101" s="500"/>
      <c r="HVY101" s="500"/>
      <c r="HVZ101" s="500"/>
      <c r="HWA101" s="500"/>
      <c r="HWB101" s="500"/>
      <c r="HWC101" s="500"/>
      <c r="HWD101" s="500"/>
      <c r="HWE101" s="500"/>
      <c r="HWF101" s="500"/>
      <c r="HWG101" s="500"/>
      <c r="HWH101" s="500"/>
      <c r="HWI101" s="500"/>
      <c r="HWJ101" s="500"/>
      <c r="HWK101" s="500"/>
      <c r="HWL101" s="500"/>
      <c r="HWM101" s="500"/>
      <c r="HWN101" s="500"/>
      <c r="HWO101" s="500"/>
      <c r="HWP101" s="500"/>
      <c r="HWQ101" s="500"/>
      <c r="HWR101" s="500"/>
      <c r="HWS101" s="500"/>
      <c r="HWT101" s="500"/>
      <c r="HWU101" s="500"/>
      <c r="HWV101" s="500"/>
      <c r="HWW101" s="500"/>
      <c r="HWX101" s="500"/>
      <c r="HWY101" s="500"/>
      <c r="HWZ101" s="500"/>
      <c r="HXA101" s="500"/>
      <c r="HXB101" s="500"/>
      <c r="HXC101" s="500"/>
      <c r="HXD101" s="500"/>
      <c r="HXE101" s="500"/>
      <c r="HXF101" s="500"/>
      <c r="HXG101" s="500"/>
      <c r="HXH101" s="500"/>
      <c r="HXI101" s="500"/>
      <c r="HXJ101" s="500"/>
      <c r="HXK101" s="500"/>
      <c r="HXL101" s="500"/>
      <c r="HXM101" s="500"/>
      <c r="HXN101" s="500"/>
      <c r="HXO101" s="500"/>
      <c r="HXP101" s="500"/>
      <c r="HXQ101" s="500"/>
      <c r="HXR101" s="500"/>
      <c r="HXS101" s="500"/>
      <c r="HXT101" s="500"/>
      <c r="HXU101" s="500"/>
      <c r="HXV101" s="500"/>
      <c r="HXW101" s="500"/>
      <c r="HXX101" s="500"/>
      <c r="HXY101" s="500"/>
      <c r="HXZ101" s="500"/>
      <c r="HYA101" s="500"/>
      <c r="HYB101" s="500"/>
      <c r="HYC101" s="500"/>
      <c r="HYD101" s="500"/>
      <c r="HYE101" s="500"/>
      <c r="HYF101" s="500"/>
      <c r="HYG101" s="500"/>
      <c r="HYH101" s="500"/>
      <c r="HYI101" s="500"/>
      <c r="HYJ101" s="500"/>
      <c r="HYK101" s="500"/>
      <c r="HYL101" s="500"/>
      <c r="HYM101" s="500"/>
      <c r="HYN101" s="500"/>
      <c r="HYO101" s="500"/>
      <c r="HYP101" s="500"/>
      <c r="HYQ101" s="500"/>
      <c r="HYR101" s="500"/>
      <c r="HYS101" s="500"/>
      <c r="HYT101" s="500"/>
      <c r="HYU101" s="500"/>
      <c r="HYV101" s="500"/>
      <c r="HYW101" s="500"/>
      <c r="HYX101" s="500"/>
      <c r="HYY101" s="500"/>
      <c r="HYZ101" s="500"/>
      <c r="HZA101" s="500"/>
      <c r="HZB101" s="500"/>
      <c r="HZC101" s="500"/>
      <c r="HZD101" s="500"/>
      <c r="HZE101" s="500"/>
      <c r="HZF101" s="500"/>
      <c r="HZG101" s="500"/>
      <c r="HZH101" s="500"/>
      <c r="HZI101" s="500"/>
      <c r="HZJ101" s="500"/>
      <c r="HZK101" s="500"/>
      <c r="HZL101" s="500"/>
      <c r="HZM101" s="500"/>
      <c r="HZN101" s="500"/>
      <c r="HZO101" s="500"/>
      <c r="HZP101" s="500"/>
      <c r="HZQ101" s="500"/>
      <c r="HZR101" s="500"/>
      <c r="HZS101" s="500"/>
      <c r="HZT101" s="500"/>
      <c r="HZU101" s="500"/>
      <c r="HZV101" s="500"/>
      <c r="HZW101" s="500"/>
      <c r="HZX101" s="500"/>
      <c r="HZY101" s="500"/>
      <c r="HZZ101" s="500"/>
      <c r="IAA101" s="500"/>
      <c r="IAB101" s="500"/>
      <c r="IAC101" s="500"/>
      <c r="IAD101" s="500"/>
      <c r="IAE101" s="500"/>
      <c r="IAF101" s="500"/>
      <c r="IAG101" s="500"/>
      <c r="IAH101" s="500"/>
      <c r="IAI101" s="500"/>
      <c r="IAJ101" s="500"/>
      <c r="IAK101" s="500"/>
      <c r="IAL101" s="500"/>
      <c r="IAM101" s="500"/>
      <c r="IAN101" s="500"/>
      <c r="IAO101" s="500"/>
      <c r="IAP101" s="500"/>
      <c r="IAQ101" s="500"/>
      <c r="IAR101" s="500"/>
      <c r="IAS101" s="500"/>
      <c r="IAT101" s="500"/>
      <c r="IAU101" s="500"/>
      <c r="IAV101" s="500"/>
      <c r="IAW101" s="500"/>
      <c r="IAX101" s="500"/>
      <c r="IAY101" s="500"/>
      <c r="IAZ101" s="500"/>
      <c r="IBA101" s="500"/>
      <c r="IBB101" s="500"/>
      <c r="IBC101" s="500"/>
      <c r="IBD101" s="500"/>
      <c r="IBE101" s="500"/>
      <c r="IBF101" s="500"/>
      <c r="IBG101" s="500"/>
      <c r="IBH101" s="500"/>
      <c r="IBI101" s="500"/>
      <c r="IBJ101" s="500"/>
      <c r="IBK101" s="500"/>
      <c r="IBL101" s="500"/>
      <c r="IBM101" s="500"/>
      <c r="IBN101" s="500"/>
      <c r="IBO101" s="500"/>
      <c r="IBP101" s="500"/>
      <c r="IBQ101" s="500"/>
      <c r="IBR101" s="500"/>
      <c r="IBS101" s="500"/>
      <c r="IBT101" s="500"/>
      <c r="IBU101" s="500"/>
      <c r="IBV101" s="500"/>
      <c r="IBW101" s="500"/>
      <c r="IBX101" s="500"/>
      <c r="IBY101" s="500"/>
      <c r="IBZ101" s="500"/>
      <c r="ICA101" s="500"/>
      <c r="ICB101" s="500"/>
      <c r="ICC101" s="500"/>
      <c r="ICD101" s="500"/>
      <c r="ICE101" s="500"/>
      <c r="ICF101" s="500"/>
      <c r="ICG101" s="500"/>
      <c r="ICH101" s="500"/>
      <c r="ICI101" s="500"/>
      <c r="ICJ101" s="500"/>
      <c r="ICK101" s="500"/>
      <c r="ICL101" s="500"/>
      <c r="ICM101" s="500"/>
      <c r="ICN101" s="500"/>
      <c r="ICO101" s="500"/>
      <c r="ICP101" s="500"/>
      <c r="ICQ101" s="500"/>
      <c r="ICR101" s="500"/>
      <c r="ICS101" s="500"/>
      <c r="ICT101" s="500"/>
      <c r="ICU101" s="500"/>
      <c r="ICV101" s="500"/>
      <c r="ICW101" s="500"/>
      <c r="ICX101" s="500"/>
      <c r="ICY101" s="500"/>
      <c r="ICZ101" s="500"/>
      <c r="IDA101" s="500"/>
      <c r="IDB101" s="500"/>
      <c r="IDC101" s="500"/>
      <c r="IDD101" s="500"/>
      <c r="IDE101" s="500"/>
      <c r="IDF101" s="500"/>
      <c r="IDG101" s="500"/>
      <c r="IDH101" s="500"/>
      <c r="IDI101" s="500"/>
      <c r="IDJ101" s="500"/>
      <c r="IDK101" s="500"/>
      <c r="IDL101" s="500"/>
      <c r="IDM101" s="500"/>
      <c r="IDN101" s="500"/>
      <c r="IDO101" s="500"/>
      <c r="IDP101" s="500"/>
      <c r="IDQ101" s="500"/>
      <c r="IDR101" s="500"/>
      <c r="IDS101" s="500"/>
      <c r="IDT101" s="500"/>
      <c r="IDU101" s="500"/>
      <c r="IDV101" s="500"/>
      <c r="IDW101" s="500"/>
      <c r="IDX101" s="500"/>
      <c r="IDY101" s="500"/>
      <c r="IDZ101" s="500"/>
      <c r="IEA101" s="500"/>
      <c r="IEB101" s="500"/>
      <c r="IEC101" s="500"/>
      <c r="IED101" s="500"/>
      <c r="IEE101" s="500"/>
      <c r="IEF101" s="500"/>
      <c r="IEG101" s="500"/>
      <c r="IEH101" s="500"/>
      <c r="IEI101" s="500"/>
      <c r="IEJ101" s="500"/>
      <c r="IEK101" s="500"/>
      <c r="IEL101" s="500"/>
      <c r="IEM101" s="500"/>
      <c r="IEN101" s="500"/>
      <c r="IEO101" s="500"/>
      <c r="IEP101" s="500"/>
      <c r="IEQ101" s="500"/>
      <c r="IER101" s="500"/>
      <c r="IES101" s="500"/>
      <c r="IET101" s="500"/>
      <c r="IEU101" s="500"/>
      <c r="IEV101" s="500"/>
      <c r="IEW101" s="500"/>
      <c r="IEX101" s="500"/>
      <c r="IEY101" s="500"/>
      <c r="IEZ101" s="500"/>
      <c r="IFA101" s="500"/>
      <c r="IFB101" s="500"/>
      <c r="IFC101" s="500"/>
      <c r="IFD101" s="500"/>
      <c r="IFE101" s="500"/>
      <c r="IFF101" s="500"/>
      <c r="IFG101" s="500"/>
      <c r="IFH101" s="500"/>
      <c r="IFI101" s="500"/>
      <c r="IFJ101" s="500"/>
      <c r="IFK101" s="500"/>
      <c r="IFL101" s="500"/>
      <c r="IFM101" s="500"/>
      <c r="IFN101" s="500"/>
      <c r="IFO101" s="500"/>
      <c r="IFP101" s="500"/>
      <c r="IFQ101" s="500"/>
      <c r="IFR101" s="500"/>
      <c r="IFS101" s="500"/>
      <c r="IFT101" s="500"/>
      <c r="IFU101" s="500"/>
      <c r="IFV101" s="500"/>
      <c r="IFW101" s="500"/>
      <c r="IFX101" s="500"/>
      <c r="IFY101" s="500"/>
      <c r="IFZ101" s="500"/>
      <c r="IGA101" s="500"/>
      <c r="IGB101" s="500"/>
      <c r="IGC101" s="500"/>
      <c r="IGD101" s="500"/>
      <c r="IGE101" s="500"/>
      <c r="IGF101" s="500"/>
      <c r="IGG101" s="500"/>
      <c r="IGH101" s="500"/>
      <c r="IGI101" s="500"/>
      <c r="IGJ101" s="500"/>
      <c r="IGK101" s="500"/>
      <c r="IGL101" s="500"/>
      <c r="IGM101" s="500"/>
      <c r="IGN101" s="500"/>
      <c r="IGO101" s="500"/>
      <c r="IGP101" s="500"/>
      <c r="IGQ101" s="500"/>
      <c r="IGR101" s="500"/>
      <c r="IGS101" s="500"/>
      <c r="IGT101" s="500"/>
      <c r="IGU101" s="500"/>
      <c r="IGV101" s="500"/>
      <c r="IGW101" s="500"/>
      <c r="IGX101" s="500"/>
      <c r="IGY101" s="500"/>
      <c r="IGZ101" s="500"/>
      <c r="IHA101" s="500"/>
      <c r="IHB101" s="500"/>
      <c r="IHC101" s="500"/>
      <c r="IHD101" s="500"/>
      <c r="IHE101" s="500"/>
      <c r="IHF101" s="500"/>
      <c r="IHG101" s="500"/>
      <c r="IHH101" s="500"/>
      <c r="IHI101" s="500"/>
      <c r="IHJ101" s="500"/>
      <c r="IHK101" s="500"/>
      <c r="IHL101" s="500"/>
      <c r="IHM101" s="500"/>
      <c r="IHN101" s="500"/>
      <c r="IHO101" s="500"/>
      <c r="IHP101" s="500"/>
      <c r="IHQ101" s="500"/>
      <c r="IHR101" s="500"/>
      <c r="IHS101" s="500"/>
      <c r="IHT101" s="500"/>
      <c r="IHU101" s="500"/>
      <c r="IHV101" s="500"/>
      <c r="IHW101" s="500"/>
      <c r="IHX101" s="500"/>
      <c r="IHY101" s="500"/>
      <c r="IHZ101" s="500"/>
      <c r="IIA101" s="500"/>
      <c r="IIB101" s="500"/>
      <c r="IIC101" s="500"/>
      <c r="IID101" s="500"/>
      <c r="IIE101" s="500"/>
      <c r="IIF101" s="500"/>
      <c r="IIG101" s="500"/>
      <c r="IIH101" s="500"/>
      <c r="III101" s="500"/>
      <c r="IIJ101" s="500"/>
      <c r="IIK101" s="500"/>
      <c r="IIL101" s="500"/>
      <c r="IIM101" s="500"/>
      <c r="IIN101" s="500"/>
      <c r="IIO101" s="500"/>
      <c r="IIP101" s="500"/>
      <c r="IIQ101" s="500"/>
      <c r="IIR101" s="500"/>
      <c r="IIS101" s="500"/>
      <c r="IIT101" s="500"/>
      <c r="IIU101" s="500"/>
      <c r="IIV101" s="500"/>
      <c r="IIW101" s="500"/>
      <c r="IIX101" s="500"/>
      <c r="IIY101" s="500"/>
      <c r="IIZ101" s="500"/>
      <c r="IJA101" s="500"/>
      <c r="IJB101" s="500"/>
      <c r="IJC101" s="500"/>
      <c r="IJD101" s="500"/>
      <c r="IJE101" s="500"/>
      <c r="IJF101" s="500"/>
      <c r="IJG101" s="500"/>
      <c r="IJH101" s="500"/>
      <c r="IJI101" s="500"/>
      <c r="IJJ101" s="500"/>
      <c r="IJK101" s="500"/>
      <c r="IJL101" s="500"/>
      <c r="IJM101" s="500"/>
      <c r="IJN101" s="500"/>
      <c r="IJO101" s="500"/>
      <c r="IJP101" s="500"/>
      <c r="IJQ101" s="500"/>
      <c r="IJR101" s="500"/>
      <c r="IJS101" s="500"/>
      <c r="IJT101" s="500"/>
      <c r="IJU101" s="500"/>
      <c r="IJV101" s="500"/>
      <c r="IJW101" s="500"/>
      <c r="IJX101" s="500"/>
      <c r="IJY101" s="500"/>
      <c r="IJZ101" s="500"/>
      <c r="IKA101" s="500"/>
      <c r="IKB101" s="500"/>
      <c r="IKC101" s="500"/>
      <c r="IKD101" s="500"/>
      <c r="IKE101" s="500"/>
      <c r="IKF101" s="500"/>
      <c r="IKG101" s="500"/>
      <c r="IKH101" s="500"/>
      <c r="IKI101" s="500"/>
      <c r="IKJ101" s="500"/>
      <c r="IKK101" s="500"/>
      <c r="IKL101" s="500"/>
      <c r="IKM101" s="500"/>
      <c r="IKN101" s="500"/>
      <c r="IKO101" s="500"/>
      <c r="IKP101" s="500"/>
      <c r="IKQ101" s="500"/>
      <c r="IKR101" s="500"/>
      <c r="IKS101" s="500"/>
      <c r="IKT101" s="500"/>
      <c r="IKU101" s="500"/>
      <c r="IKV101" s="500"/>
      <c r="IKW101" s="500"/>
      <c r="IKX101" s="500"/>
      <c r="IKY101" s="500"/>
      <c r="IKZ101" s="500"/>
      <c r="ILA101" s="500"/>
      <c r="ILB101" s="500"/>
      <c r="ILC101" s="500"/>
      <c r="ILD101" s="500"/>
      <c r="ILE101" s="500"/>
      <c r="ILF101" s="500"/>
      <c r="ILG101" s="500"/>
      <c r="ILH101" s="500"/>
      <c r="ILI101" s="500"/>
      <c r="ILJ101" s="500"/>
      <c r="ILK101" s="500"/>
      <c r="ILL101" s="500"/>
      <c r="ILM101" s="500"/>
      <c r="ILN101" s="500"/>
      <c r="ILO101" s="500"/>
      <c r="ILP101" s="500"/>
      <c r="ILQ101" s="500"/>
      <c r="ILR101" s="500"/>
      <c r="ILS101" s="500"/>
      <c r="ILT101" s="500"/>
      <c r="ILU101" s="500"/>
      <c r="ILV101" s="500"/>
      <c r="ILW101" s="500"/>
      <c r="ILX101" s="500"/>
      <c r="ILY101" s="500"/>
      <c r="ILZ101" s="500"/>
      <c r="IMA101" s="500"/>
      <c r="IMB101" s="500"/>
      <c r="IMC101" s="500"/>
      <c r="IMD101" s="500"/>
      <c r="IME101" s="500"/>
      <c r="IMF101" s="500"/>
      <c r="IMG101" s="500"/>
      <c r="IMH101" s="500"/>
      <c r="IMI101" s="500"/>
      <c r="IMJ101" s="500"/>
      <c r="IMK101" s="500"/>
      <c r="IML101" s="500"/>
      <c r="IMM101" s="500"/>
      <c r="IMN101" s="500"/>
      <c r="IMO101" s="500"/>
      <c r="IMP101" s="500"/>
      <c r="IMQ101" s="500"/>
      <c r="IMR101" s="500"/>
      <c r="IMS101" s="500"/>
      <c r="IMT101" s="500"/>
      <c r="IMU101" s="500"/>
      <c r="IMV101" s="500"/>
      <c r="IMW101" s="500"/>
      <c r="IMX101" s="500"/>
      <c r="IMY101" s="500"/>
      <c r="IMZ101" s="500"/>
      <c r="INA101" s="500"/>
      <c r="INB101" s="500"/>
      <c r="INC101" s="500"/>
      <c r="IND101" s="500"/>
      <c r="INE101" s="500"/>
      <c r="INF101" s="500"/>
      <c r="ING101" s="500"/>
      <c r="INH101" s="500"/>
      <c r="INI101" s="500"/>
      <c r="INJ101" s="500"/>
      <c r="INK101" s="500"/>
      <c r="INL101" s="500"/>
      <c r="INM101" s="500"/>
      <c r="INN101" s="500"/>
      <c r="INO101" s="500"/>
      <c r="INP101" s="500"/>
      <c r="INQ101" s="500"/>
      <c r="INR101" s="500"/>
      <c r="INS101" s="500"/>
      <c r="INT101" s="500"/>
      <c r="INU101" s="500"/>
      <c r="INV101" s="500"/>
      <c r="INW101" s="500"/>
      <c r="INX101" s="500"/>
      <c r="INY101" s="500"/>
      <c r="INZ101" s="500"/>
      <c r="IOA101" s="500"/>
      <c r="IOB101" s="500"/>
      <c r="IOC101" s="500"/>
      <c r="IOD101" s="500"/>
      <c r="IOE101" s="500"/>
      <c r="IOF101" s="500"/>
      <c r="IOG101" s="500"/>
      <c r="IOH101" s="500"/>
      <c r="IOI101" s="500"/>
      <c r="IOJ101" s="500"/>
      <c r="IOK101" s="500"/>
      <c r="IOL101" s="500"/>
      <c r="IOM101" s="500"/>
      <c r="ION101" s="500"/>
      <c r="IOO101" s="500"/>
      <c r="IOP101" s="500"/>
      <c r="IOQ101" s="500"/>
      <c r="IOR101" s="500"/>
      <c r="IOS101" s="500"/>
      <c r="IOT101" s="500"/>
      <c r="IOU101" s="500"/>
      <c r="IOV101" s="500"/>
      <c r="IOW101" s="500"/>
      <c r="IOX101" s="500"/>
      <c r="IOY101" s="500"/>
      <c r="IOZ101" s="500"/>
      <c r="IPA101" s="500"/>
      <c r="IPB101" s="500"/>
      <c r="IPC101" s="500"/>
      <c r="IPD101" s="500"/>
      <c r="IPE101" s="500"/>
      <c r="IPF101" s="500"/>
      <c r="IPG101" s="500"/>
      <c r="IPH101" s="500"/>
      <c r="IPI101" s="500"/>
      <c r="IPJ101" s="500"/>
      <c r="IPK101" s="500"/>
      <c r="IPL101" s="500"/>
      <c r="IPM101" s="500"/>
      <c r="IPN101" s="500"/>
      <c r="IPO101" s="500"/>
      <c r="IPP101" s="500"/>
      <c r="IPQ101" s="500"/>
      <c r="IPR101" s="500"/>
      <c r="IPS101" s="500"/>
      <c r="IPT101" s="500"/>
      <c r="IPU101" s="500"/>
      <c r="IPV101" s="500"/>
      <c r="IPW101" s="500"/>
      <c r="IPX101" s="500"/>
      <c r="IPY101" s="500"/>
      <c r="IPZ101" s="500"/>
      <c r="IQA101" s="500"/>
      <c r="IQB101" s="500"/>
      <c r="IQC101" s="500"/>
      <c r="IQD101" s="500"/>
      <c r="IQE101" s="500"/>
      <c r="IQF101" s="500"/>
      <c r="IQG101" s="500"/>
      <c r="IQH101" s="500"/>
      <c r="IQI101" s="500"/>
      <c r="IQJ101" s="500"/>
      <c r="IQK101" s="500"/>
      <c r="IQL101" s="500"/>
      <c r="IQM101" s="500"/>
      <c r="IQN101" s="500"/>
      <c r="IQO101" s="500"/>
      <c r="IQP101" s="500"/>
      <c r="IQQ101" s="500"/>
      <c r="IQR101" s="500"/>
      <c r="IQS101" s="500"/>
      <c r="IQT101" s="500"/>
      <c r="IQU101" s="500"/>
      <c r="IQV101" s="500"/>
      <c r="IQW101" s="500"/>
      <c r="IQX101" s="500"/>
      <c r="IQY101" s="500"/>
      <c r="IQZ101" s="500"/>
      <c r="IRA101" s="500"/>
      <c r="IRB101" s="500"/>
      <c r="IRC101" s="500"/>
      <c r="IRD101" s="500"/>
      <c r="IRE101" s="500"/>
      <c r="IRF101" s="500"/>
      <c r="IRG101" s="500"/>
      <c r="IRH101" s="500"/>
      <c r="IRI101" s="500"/>
      <c r="IRJ101" s="500"/>
      <c r="IRK101" s="500"/>
      <c r="IRL101" s="500"/>
      <c r="IRM101" s="500"/>
      <c r="IRN101" s="500"/>
      <c r="IRO101" s="500"/>
      <c r="IRP101" s="500"/>
      <c r="IRQ101" s="500"/>
      <c r="IRR101" s="500"/>
      <c r="IRS101" s="500"/>
      <c r="IRT101" s="500"/>
      <c r="IRU101" s="500"/>
      <c r="IRV101" s="500"/>
      <c r="IRW101" s="500"/>
      <c r="IRX101" s="500"/>
      <c r="IRY101" s="500"/>
      <c r="IRZ101" s="500"/>
      <c r="ISA101" s="500"/>
      <c r="ISB101" s="500"/>
      <c r="ISC101" s="500"/>
      <c r="ISD101" s="500"/>
      <c r="ISE101" s="500"/>
      <c r="ISF101" s="500"/>
      <c r="ISG101" s="500"/>
      <c r="ISH101" s="500"/>
      <c r="ISI101" s="500"/>
      <c r="ISJ101" s="500"/>
      <c r="ISK101" s="500"/>
      <c r="ISL101" s="500"/>
      <c r="ISM101" s="500"/>
      <c r="ISN101" s="500"/>
      <c r="ISO101" s="500"/>
      <c r="ISP101" s="500"/>
      <c r="ISQ101" s="500"/>
      <c r="ISR101" s="500"/>
      <c r="ISS101" s="500"/>
      <c r="IST101" s="500"/>
      <c r="ISU101" s="500"/>
      <c r="ISV101" s="500"/>
      <c r="ISW101" s="500"/>
      <c r="ISX101" s="500"/>
      <c r="ISY101" s="500"/>
      <c r="ISZ101" s="500"/>
      <c r="ITA101" s="500"/>
      <c r="ITB101" s="500"/>
      <c r="ITC101" s="500"/>
      <c r="ITD101" s="500"/>
      <c r="ITE101" s="500"/>
      <c r="ITF101" s="500"/>
      <c r="ITG101" s="500"/>
      <c r="ITH101" s="500"/>
      <c r="ITI101" s="500"/>
      <c r="ITJ101" s="500"/>
      <c r="ITK101" s="500"/>
      <c r="ITL101" s="500"/>
      <c r="ITM101" s="500"/>
      <c r="ITN101" s="500"/>
      <c r="ITO101" s="500"/>
      <c r="ITP101" s="500"/>
      <c r="ITQ101" s="500"/>
      <c r="ITR101" s="500"/>
      <c r="ITS101" s="500"/>
      <c r="ITT101" s="500"/>
      <c r="ITU101" s="500"/>
      <c r="ITV101" s="500"/>
      <c r="ITW101" s="500"/>
      <c r="ITX101" s="500"/>
      <c r="ITY101" s="500"/>
      <c r="ITZ101" s="500"/>
      <c r="IUA101" s="500"/>
      <c r="IUB101" s="500"/>
      <c r="IUC101" s="500"/>
      <c r="IUD101" s="500"/>
      <c r="IUE101" s="500"/>
      <c r="IUF101" s="500"/>
      <c r="IUG101" s="500"/>
      <c r="IUH101" s="500"/>
      <c r="IUI101" s="500"/>
      <c r="IUJ101" s="500"/>
      <c r="IUK101" s="500"/>
      <c r="IUL101" s="500"/>
      <c r="IUM101" s="500"/>
      <c r="IUN101" s="500"/>
      <c r="IUO101" s="500"/>
      <c r="IUP101" s="500"/>
      <c r="IUQ101" s="500"/>
      <c r="IUR101" s="500"/>
      <c r="IUS101" s="500"/>
      <c r="IUT101" s="500"/>
      <c r="IUU101" s="500"/>
      <c r="IUV101" s="500"/>
      <c r="IUW101" s="500"/>
      <c r="IUX101" s="500"/>
      <c r="IUY101" s="500"/>
      <c r="IUZ101" s="500"/>
      <c r="IVA101" s="500"/>
      <c r="IVB101" s="500"/>
      <c r="IVC101" s="500"/>
      <c r="IVD101" s="500"/>
      <c r="IVE101" s="500"/>
      <c r="IVF101" s="500"/>
      <c r="IVG101" s="500"/>
      <c r="IVH101" s="500"/>
      <c r="IVI101" s="500"/>
      <c r="IVJ101" s="500"/>
      <c r="IVK101" s="500"/>
      <c r="IVL101" s="500"/>
      <c r="IVM101" s="500"/>
      <c r="IVN101" s="500"/>
      <c r="IVO101" s="500"/>
      <c r="IVP101" s="500"/>
      <c r="IVQ101" s="500"/>
      <c r="IVR101" s="500"/>
      <c r="IVS101" s="500"/>
      <c r="IVT101" s="500"/>
      <c r="IVU101" s="500"/>
      <c r="IVV101" s="500"/>
      <c r="IVW101" s="500"/>
      <c r="IVX101" s="500"/>
      <c r="IVY101" s="500"/>
      <c r="IVZ101" s="500"/>
      <c r="IWA101" s="500"/>
      <c r="IWB101" s="500"/>
      <c r="IWC101" s="500"/>
      <c r="IWD101" s="500"/>
      <c r="IWE101" s="500"/>
      <c r="IWF101" s="500"/>
      <c r="IWG101" s="500"/>
      <c r="IWH101" s="500"/>
      <c r="IWI101" s="500"/>
      <c r="IWJ101" s="500"/>
      <c r="IWK101" s="500"/>
      <c r="IWL101" s="500"/>
      <c r="IWM101" s="500"/>
      <c r="IWN101" s="500"/>
      <c r="IWO101" s="500"/>
      <c r="IWP101" s="500"/>
      <c r="IWQ101" s="500"/>
      <c r="IWR101" s="500"/>
      <c r="IWS101" s="500"/>
      <c r="IWT101" s="500"/>
      <c r="IWU101" s="500"/>
      <c r="IWV101" s="500"/>
      <c r="IWW101" s="500"/>
      <c r="IWX101" s="500"/>
      <c r="IWY101" s="500"/>
      <c r="IWZ101" s="500"/>
      <c r="IXA101" s="500"/>
      <c r="IXB101" s="500"/>
      <c r="IXC101" s="500"/>
      <c r="IXD101" s="500"/>
      <c r="IXE101" s="500"/>
      <c r="IXF101" s="500"/>
      <c r="IXG101" s="500"/>
      <c r="IXH101" s="500"/>
      <c r="IXI101" s="500"/>
      <c r="IXJ101" s="500"/>
      <c r="IXK101" s="500"/>
      <c r="IXL101" s="500"/>
      <c r="IXM101" s="500"/>
      <c r="IXN101" s="500"/>
      <c r="IXO101" s="500"/>
      <c r="IXP101" s="500"/>
      <c r="IXQ101" s="500"/>
      <c r="IXR101" s="500"/>
      <c r="IXS101" s="500"/>
      <c r="IXT101" s="500"/>
      <c r="IXU101" s="500"/>
      <c r="IXV101" s="500"/>
      <c r="IXW101" s="500"/>
      <c r="IXX101" s="500"/>
      <c r="IXY101" s="500"/>
      <c r="IXZ101" s="500"/>
      <c r="IYA101" s="500"/>
      <c r="IYB101" s="500"/>
      <c r="IYC101" s="500"/>
      <c r="IYD101" s="500"/>
      <c r="IYE101" s="500"/>
      <c r="IYF101" s="500"/>
      <c r="IYG101" s="500"/>
      <c r="IYH101" s="500"/>
      <c r="IYI101" s="500"/>
      <c r="IYJ101" s="500"/>
      <c r="IYK101" s="500"/>
      <c r="IYL101" s="500"/>
      <c r="IYM101" s="500"/>
      <c r="IYN101" s="500"/>
      <c r="IYO101" s="500"/>
      <c r="IYP101" s="500"/>
      <c r="IYQ101" s="500"/>
      <c r="IYR101" s="500"/>
      <c r="IYS101" s="500"/>
      <c r="IYT101" s="500"/>
      <c r="IYU101" s="500"/>
      <c r="IYV101" s="500"/>
      <c r="IYW101" s="500"/>
      <c r="IYX101" s="500"/>
      <c r="IYY101" s="500"/>
      <c r="IYZ101" s="500"/>
      <c r="IZA101" s="500"/>
      <c r="IZB101" s="500"/>
      <c r="IZC101" s="500"/>
      <c r="IZD101" s="500"/>
      <c r="IZE101" s="500"/>
      <c r="IZF101" s="500"/>
      <c r="IZG101" s="500"/>
      <c r="IZH101" s="500"/>
      <c r="IZI101" s="500"/>
      <c r="IZJ101" s="500"/>
      <c r="IZK101" s="500"/>
      <c r="IZL101" s="500"/>
      <c r="IZM101" s="500"/>
      <c r="IZN101" s="500"/>
      <c r="IZO101" s="500"/>
      <c r="IZP101" s="500"/>
      <c r="IZQ101" s="500"/>
      <c r="IZR101" s="500"/>
      <c r="IZS101" s="500"/>
      <c r="IZT101" s="500"/>
      <c r="IZU101" s="500"/>
      <c r="IZV101" s="500"/>
      <c r="IZW101" s="500"/>
      <c r="IZX101" s="500"/>
      <c r="IZY101" s="500"/>
      <c r="IZZ101" s="500"/>
      <c r="JAA101" s="500"/>
      <c r="JAB101" s="500"/>
      <c r="JAC101" s="500"/>
      <c r="JAD101" s="500"/>
      <c r="JAE101" s="500"/>
      <c r="JAF101" s="500"/>
      <c r="JAG101" s="500"/>
      <c r="JAH101" s="500"/>
      <c r="JAI101" s="500"/>
      <c r="JAJ101" s="500"/>
      <c r="JAK101" s="500"/>
      <c r="JAL101" s="500"/>
      <c r="JAM101" s="500"/>
      <c r="JAN101" s="500"/>
      <c r="JAO101" s="500"/>
      <c r="JAP101" s="500"/>
      <c r="JAQ101" s="500"/>
      <c r="JAR101" s="500"/>
      <c r="JAS101" s="500"/>
      <c r="JAT101" s="500"/>
      <c r="JAU101" s="500"/>
      <c r="JAV101" s="500"/>
      <c r="JAW101" s="500"/>
      <c r="JAX101" s="500"/>
      <c r="JAY101" s="500"/>
      <c r="JAZ101" s="500"/>
      <c r="JBA101" s="500"/>
      <c r="JBB101" s="500"/>
      <c r="JBC101" s="500"/>
      <c r="JBD101" s="500"/>
      <c r="JBE101" s="500"/>
      <c r="JBF101" s="500"/>
      <c r="JBG101" s="500"/>
      <c r="JBH101" s="500"/>
      <c r="JBI101" s="500"/>
      <c r="JBJ101" s="500"/>
      <c r="JBK101" s="500"/>
      <c r="JBL101" s="500"/>
      <c r="JBM101" s="500"/>
      <c r="JBN101" s="500"/>
      <c r="JBO101" s="500"/>
      <c r="JBP101" s="500"/>
      <c r="JBQ101" s="500"/>
      <c r="JBR101" s="500"/>
      <c r="JBS101" s="500"/>
      <c r="JBT101" s="500"/>
      <c r="JBU101" s="500"/>
      <c r="JBV101" s="500"/>
      <c r="JBW101" s="500"/>
      <c r="JBX101" s="500"/>
      <c r="JBY101" s="500"/>
      <c r="JBZ101" s="500"/>
      <c r="JCA101" s="500"/>
      <c r="JCB101" s="500"/>
      <c r="JCC101" s="500"/>
      <c r="JCD101" s="500"/>
      <c r="JCE101" s="500"/>
      <c r="JCF101" s="500"/>
      <c r="JCG101" s="500"/>
      <c r="JCH101" s="500"/>
      <c r="JCI101" s="500"/>
      <c r="JCJ101" s="500"/>
      <c r="JCK101" s="500"/>
      <c r="JCL101" s="500"/>
      <c r="JCM101" s="500"/>
      <c r="JCN101" s="500"/>
      <c r="JCO101" s="500"/>
      <c r="JCP101" s="500"/>
      <c r="JCQ101" s="500"/>
      <c r="JCR101" s="500"/>
      <c r="JCS101" s="500"/>
      <c r="JCT101" s="500"/>
      <c r="JCU101" s="500"/>
      <c r="JCV101" s="500"/>
      <c r="JCW101" s="500"/>
      <c r="JCX101" s="500"/>
      <c r="JCY101" s="500"/>
      <c r="JCZ101" s="500"/>
      <c r="JDA101" s="500"/>
      <c r="JDB101" s="500"/>
      <c r="JDC101" s="500"/>
      <c r="JDD101" s="500"/>
      <c r="JDE101" s="500"/>
      <c r="JDF101" s="500"/>
      <c r="JDG101" s="500"/>
      <c r="JDH101" s="500"/>
      <c r="JDI101" s="500"/>
      <c r="JDJ101" s="500"/>
      <c r="JDK101" s="500"/>
      <c r="JDL101" s="500"/>
      <c r="JDM101" s="500"/>
      <c r="JDN101" s="500"/>
      <c r="JDO101" s="500"/>
      <c r="JDP101" s="500"/>
      <c r="JDQ101" s="500"/>
      <c r="JDR101" s="500"/>
      <c r="JDS101" s="500"/>
      <c r="JDT101" s="500"/>
      <c r="JDU101" s="500"/>
      <c r="JDV101" s="500"/>
      <c r="JDW101" s="500"/>
      <c r="JDX101" s="500"/>
      <c r="JDY101" s="500"/>
      <c r="JDZ101" s="500"/>
      <c r="JEA101" s="500"/>
      <c r="JEB101" s="500"/>
      <c r="JEC101" s="500"/>
      <c r="JED101" s="500"/>
      <c r="JEE101" s="500"/>
      <c r="JEF101" s="500"/>
      <c r="JEG101" s="500"/>
      <c r="JEH101" s="500"/>
      <c r="JEI101" s="500"/>
      <c r="JEJ101" s="500"/>
      <c r="JEK101" s="500"/>
      <c r="JEL101" s="500"/>
      <c r="JEM101" s="500"/>
      <c r="JEN101" s="500"/>
      <c r="JEO101" s="500"/>
      <c r="JEP101" s="500"/>
      <c r="JEQ101" s="500"/>
      <c r="JER101" s="500"/>
      <c r="JES101" s="500"/>
      <c r="JET101" s="500"/>
      <c r="JEU101" s="500"/>
      <c r="JEV101" s="500"/>
      <c r="JEW101" s="500"/>
      <c r="JEX101" s="500"/>
      <c r="JEY101" s="500"/>
      <c r="JEZ101" s="500"/>
      <c r="JFA101" s="500"/>
      <c r="JFB101" s="500"/>
      <c r="JFC101" s="500"/>
      <c r="JFD101" s="500"/>
      <c r="JFE101" s="500"/>
      <c r="JFF101" s="500"/>
      <c r="JFG101" s="500"/>
      <c r="JFH101" s="500"/>
      <c r="JFI101" s="500"/>
      <c r="JFJ101" s="500"/>
      <c r="JFK101" s="500"/>
      <c r="JFL101" s="500"/>
      <c r="JFM101" s="500"/>
      <c r="JFN101" s="500"/>
      <c r="JFO101" s="500"/>
      <c r="JFP101" s="500"/>
      <c r="JFQ101" s="500"/>
      <c r="JFR101" s="500"/>
      <c r="JFS101" s="500"/>
      <c r="JFT101" s="500"/>
      <c r="JFU101" s="500"/>
      <c r="JFV101" s="500"/>
      <c r="JFW101" s="500"/>
      <c r="JFX101" s="500"/>
      <c r="JFY101" s="500"/>
      <c r="JFZ101" s="500"/>
      <c r="JGA101" s="500"/>
      <c r="JGB101" s="500"/>
      <c r="JGC101" s="500"/>
      <c r="JGD101" s="500"/>
      <c r="JGE101" s="500"/>
      <c r="JGF101" s="500"/>
      <c r="JGG101" s="500"/>
      <c r="JGH101" s="500"/>
      <c r="JGI101" s="500"/>
      <c r="JGJ101" s="500"/>
      <c r="JGK101" s="500"/>
      <c r="JGL101" s="500"/>
      <c r="JGM101" s="500"/>
      <c r="JGN101" s="500"/>
      <c r="JGO101" s="500"/>
      <c r="JGP101" s="500"/>
      <c r="JGQ101" s="500"/>
      <c r="JGR101" s="500"/>
      <c r="JGS101" s="500"/>
      <c r="JGT101" s="500"/>
      <c r="JGU101" s="500"/>
      <c r="JGV101" s="500"/>
      <c r="JGW101" s="500"/>
      <c r="JGX101" s="500"/>
      <c r="JGY101" s="500"/>
      <c r="JGZ101" s="500"/>
      <c r="JHA101" s="500"/>
      <c r="JHB101" s="500"/>
      <c r="JHC101" s="500"/>
      <c r="JHD101" s="500"/>
      <c r="JHE101" s="500"/>
      <c r="JHF101" s="500"/>
      <c r="JHG101" s="500"/>
      <c r="JHH101" s="500"/>
      <c r="JHI101" s="500"/>
      <c r="JHJ101" s="500"/>
      <c r="JHK101" s="500"/>
      <c r="JHL101" s="500"/>
      <c r="JHM101" s="500"/>
      <c r="JHN101" s="500"/>
      <c r="JHO101" s="500"/>
      <c r="JHP101" s="500"/>
      <c r="JHQ101" s="500"/>
      <c r="JHR101" s="500"/>
      <c r="JHS101" s="500"/>
      <c r="JHT101" s="500"/>
      <c r="JHU101" s="500"/>
      <c r="JHV101" s="500"/>
      <c r="JHW101" s="500"/>
      <c r="JHX101" s="500"/>
      <c r="JHY101" s="500"/>
      <c r="JHZ101" s="500"/>
      <c r="JIA101" s="500"/>
      <c r="JIB101" s="500"/>
      <c r="JIC101" s="500"/>
      <c r="JID101" s="500"/>
      <c r="JIE101" s="500"/>
      <c r="JIF101" s="500"/>
      <c r="JIG101" s="500"/>
      <c r="JIH101" s="500"/>
      <c r="JII101" s="500"/>
      <c r="JIJ101" s="500"/>
      <c r="JIK101" s="500"/>
      <c r="JIL101" s="500"/>
      <c r="JIM101" s="500"/>
      <c r="JIN101" s="500"/>
      <c r="JIO101" s="500"/>
      <c r="JIP101" s="500"/>
      <c r="JIQ101" s="500"/>
      <c r="JIR101" s="500"/>
      <c r="JIS101" s="500"/>
      <c r="JIT101" s="500"/>
      <c r="JIU101" s="500"/>
      <c r="JIV101" s="500"/>
      <c r="JIW101" s="500"/>
      <c r="JIX101" s="500"/>
      <c r="JIY101" s="500"/>
      <c r="JIZ101" s="500"/>
      <c r="JJA101" s="500"/>
      <c r="JJB101" s="500"/>
      <c r="JJC101" s="500"/>
      <c r="JJD101" s="500"/>
      <c r="JJE101" s="500"/>
      <c r="JJF101" s="500"/>
      <c r="JJG101" s="500"/>
      <c r="JJH101" s="500"/>
      <c r="JJI101" s="500"/>
      <c r="JJJ101" s="500"/>
      <c r="JJK101" s="500"/>
      <c r="JJL101" s="500"/>
      <c r="JJM101" s="500"/>
      <c r="JJN101" s="500"/>
      <c r="JJO101" s="500"/>
      <c r="JJP101" s="500"/>
      <c r="JJQ101" s="500"/>
      <c r="JJR101" s="500"/>
      <c r="JJS101" s="500"/>
      <c r="JJT101" s="500"/>
      <c r="JJU101" s="500"/>
      <c r="JJV101" s="500"/>
      <c r="JJW101" s="500"/>
      <c r="JJX101" s="500"/>
      <c r="JJY101" s="500"/>
      <c r="JJZ101" s="500"/>
      <c r="JKA101" s="500"/>
      <c r="JKB101" s="500"/>
      <c r="JKC101" s="500"/>
      <c r="JKD101" s="500"/>
      <c r="JKE101" s="500"/>
      <c r="JKF101" s="500"/>
      <c r="JKG101" s="500"/>
      <c r="JKH101" s="500"/>
      <c r="JKI101" s="500"/>
      <c r="JKJ101" s="500"/>
      <c r="JKK101" s="500"/>
      <c r="JKL101" s="500"/>
      <c r="JKM101" s="500"/>
      <c r="JKN101" s="500"/>
      <c r="JKO101" s="500"/>
      <c r="JKP101" s="500"/>
      <c r="JKQ101" s="500"/>
      <c r="JKR101" s="500"/>
      <c r="JKS101" s="500"/>
      <c r="JKT101" s="500"/>
      <c r="JKU101" s="500"/>
      <c r="JKV101" s="500"/>
      <c r="JKW101" s="500"/>
      <c r="JKX101" s="500"/>
      <c r="JKY101" s="500"/>
      <c r="JKZ101" s="500"/>
      <c r="JLA101" s="500"/>
      <c r="JLB101" s="500"/>
      <c r="JLC101" s="500"/>
      <c r="JLD101" s="500"/>
      <c r="JLE101" s="500"/>
      <c r="JLF101" s="500"/>
      <c r="JLG101" s="500"/>
      <c r="JLH101" s="500"/>
      <c r="JLI101" s="500"/>
      <c r="JLJ101" s="500"/>
      <c r="JLK101" s="500"/>
      <c r="JLL101" s="500"/>
      <c r="JLM101" s="500"/>
      <c r="JLN101" s="500"/>
      <c r="JLO101" s="500"/>
      <c r="JLP101" s="500"/>
      <c r="JLQ101" s="500"/>
      <c r="JLR101" s="500"/>
      <c r="JLS101" s="500"/>
      <c r="JLT101" s="500"/>
      <c r="JLU101" s="500"/>
      <c r="JLV101" s="500"/>
      <c r="JLW101" s="500"/>
      <c r="JLX101" s="500"/>
      <c r="JLY101" s="500"/>
      <c r="JLZ101" s="500"/>
      <c r="JMA101" s="500"/>
      <c r="JMB101" s="500"/>
      <c r="JMC101" s="500"/>
      <c r="JMD101" s="500"/>
      <c r="JME101" s="500"/>
      <c r="JMF101" s="500"/>
      <c r="JMG101" s="500"/>
      <c r="JMH101" s="500"/>
      <c r="JMI101" s="500"/>
      <c r="JMJ101" s="500"/>
      <c r="JMK101" s="500"/>
      <c r="JML101" s="500"/>
      <c r="JMM101" s="500"/>
      <c r="JMN101" s="500"/>
      <c r="JMO101" s="500"/>
      <c r="JMP101" s="500"/>
      <c r="JMQ101" s="500"/>
      <c r="JMR101" s="500"/>
      <c r="JMS101" s="500"/>
      <c r="JMT101" s="500"/>
      <c r="JMU101" s="500"/>
      <c r="JMV101" s="500"/>
      <c r="JMW101" s="500"/>
      <c r="JMX101" s="500"/>
      <c r="JMY101" s="500"/>
      <c r="JMZ101" s="500"/>
      <c r="JNA101" s="500"/>
      <c r="JNB101" s="500"/>
      <c r="JNC101" s="500"/>
      <c r="JND101" s="500"/>
      <c r="JNE101" s="500"/>
      <c r="JNF101" s="500"/>
      <c r="JNG101" s="500"/>
      <c r="JNH101" s="500"/>
      <c r="JNI101" s="500"/>
      <c r="JNJ101" s="500"/>
      <c r="JNK101" s="500"/>
      <c r="JNL101" s="500"/>
      <c r="JNM101" s="500"/>
      <c r="JNN101" s="500"/>
      <c r="JNO101" s="500"/>
      <c r="JNP101" s="500"/>
      <c r="JNQ101" s="500"/>
      <c r="JNR101" s="500"/>
      <c r="JNS101" s="500"/>
      <c r="JNT101" s="500"/>
      <c r="JNU101" s="500"/>
      <c r="JNV101" s="500"/>
      <c r="JNW101" s="500"/>
      <c r="JNX101" s="500"/>
      <c r="JNY101" s="500"/>
      <c r="JNZ101" s="500"/>
      <c r="JOA101" s="500"/>
      <c r="JOB101" s="500"/>
      <c r="JOC101" s="500"/>
      <c r="JOD101" s="500"/>
      <c r="JOE101" s="500"/>
      <c r="JOF101" s="500"/>
      <c r="JOG101" s="500"/>
      <c r="JOH101" s="500"/>
      <c r="JOI101" s="500"/>
      <c r="JOJ101" s="500"/>
      <c r="JOK101" s="500"/>
      <c r="JOL101" s="500"/>
      <c r="JOM101" s="500"/>
      <c r="JON101" s="500"/>
      <c r="JOO101" s="500"/>
      <c r="JOP101" s="500"/>
      <c r="JOQ101" s="500"/>
      <c r="JOR101" s="500"/>
      <c r="JOS101" s="500"/>
      <c r="JOT101" s="500"/>
      <c r="JOU101" s="500"/>
      <c r="JOV101" s="500"/>
      <c r="JOW101" s="500"/>
      <c r="JOX101" s="500"/>
      <c r="JOY101" s="500"/>
      <c r="JOZ101" s="500"/>
      <c r="JPA101" s="500"/>
      <c r="JPB101" s="500"/>
      <c r="JPC101" s="500"/>
      <c r="JPD101" s="500"/>
      <c r="JPE101" s="500"/>
      <c r="JPF101" s="500"/>
      <c r="JPG101" s="500"/>
      <c r="JPH101" s="500"/>
      <c r="JPI101" s="500"/>
      <c r="JPJ101" s="500"/>
      <c r="JPK101" s="500"/>
      <c r="JPL101" s="500"/>
      <c r="JPM101" s="500"/>
      <c r="JPN101" s="500"/>
      <c r="JPO101" s="500"/>
      <c r="JPP101" s="500"/>
      <c r="JPQ101" s="500"/>
      <c r="JPR101" s="500"/>
      <c r="JPS101" s="500"/>
      <c r="JPT101" s="500"/>
      <c r="JPU101" s="500"/>
      <c r="JPV101" s="500"/>
      <c r="JPW101" s="500"/>
      <c r="JPX101" s="500"/>
      <c r="JPY101" s="500"/>
      <c r="JPZ101" s="500"/>
      <c r="JQA101" s="500"/>
      <c r="JQB101" s="500"/>
      <c r="JQC101" s="500"/>
      <c r="JQD101" s="500"/>
      <c r="JQE101" s="500"/>
      <c r="JQF101" s="500"/>
      <c r="JQG101" s="500"/>
      <c r="JQH101" s="500"/>
      <c r="JQI101" s="500"/>
      <c r="JQJ101" s="500"/>
      <c r="JQK101" s="500"/>
      <c r="JQL101" s="500"/>
      <c r="JQM101" s="500"/>
      <c r="JQN101" s="500"/>
      <c r="JQO101" s="500"/>
      <c r="JQP101" s="500"/>
      <c r="JQQ101" s="500"/>
      <c r="JQR101" s="500"/>
      <c r="JQS101" s="500"/>
      <c r="JQT101" s="500"/>
      <c r="JQU101" s="500"/>
      <c r="JQV101" s="500"/>
      <c r="JQW101" s="500"/>
      <c r="JQX101" s="500"/>
      <c r="JQY101" s="500"/>
      <c r="JQZ101" s="500"/>
      <c r="JRA101" s="500"/>
      <c r="JRB101" s="500"/>
      <c r="JRC101" s="500"/>
      <c r="JRD101" s="500"/>
      <c r="JRE101" s="500"/>
      <c r="JRF101" s="500"/>
      <c r="JRG101" s="500"/>
      <c r="JRH101" s="500"/>
      <c r="JRI101" s="500"/>
      <c r="JRJ101" s="500"/>
      <c r="JRK101" s="500"/>
      <c r="JRL101" s="500"/>
      <c r="JRM101" s="500"/>
      <c r="JRN101" s="500"/>
      <c r="JRO101" s="500"/>
      <c r="JRP101" s="500"/>
      <c r="JRQ101" s="500"/>
      <c r="JRR101" s="500"/>
      <c r="JRS101" s="500"/>
      <c r="JRT101" s="500"/>
      <c r="JRU101" s="500"/>
      <c r="JRV101" s="500"/>
      <c r="JRW101" s="500"/>
      <c r="JRX101" s="500"/>
      <c r="JRY101" s="500"/>
      <c r="JRZ101" s="500"/>
      <c r="JSA101" s="500"/>
      <c r="JSB101" s="500"/>
      <c r="JSC101" s="500"/>
      <c r="JSD101" s="500"/>
      <c r="JSE101" s="500"/>
      <c r="JSF101" s="500"/>
      <c r="JSG101" s="500"/>
      <c r="JSH101" s="500"/>
      <c r="JSI101" s="500"/>
      <c r="JSJ101" s="500"/>
      <c r="JSK101" s="500"/>
      <c r="JSL101" s="500"/>
      <c r="JSM101" s="500"/>
      <c r="JSN101" s="500"/>
      <c r="JSO101" s="500"/>
      <c r="JSP101" s="500"/>
      <c r="JSQ101" s="500"/>
      <c r="JSR101" s="500"/>
      <c r="JSS101" s="500"/>
      <c r="JST101" s="500"/>
      <c r="JSU101" s="500"/>
      <c r="JSV101" s="500"/>
      <c r="JSW101" s="500"/>
      <c r="JSX101" s="500"/>
      <c r="JSY101" s="500"/>
      <c r="JSZ101" s="500"/>
      <c r="JTA101" s="500"/>
      <c r="JTB101" s="500"/>
      <c r="JTC101" s="500"/>
      <c r="JTD101" s="500"/>
      <c r="JTE101" s="500"/>
      <c r="JTF101" s="500"/>
      <c r="JTG101" s="500"/>
      <c r="JTH101" s="500"/>
      <c r="JTI101" s="500"/>
      <c r="JTJ101" s="500"/>
      <c r="JTK101" s="500"/>
      <c r="JTL101" s="500"/>
      <c r="JTM101" s="500"/>
      <c r="JTN101" s="500"/>
      <c r="JTO101" s="500"/>
      <c r="JTP101" s="500"/>
      <c r="JTQ101" s="500"/>
      <c r="JTR101" s="500"/>
      <c r="JTS101" s="500"/>
      <c r="JTT101" s="500"/>
      <c r="JTU101" s="500"/>
      <c r="JTV101" s="500"/>
      <c r="JTW101" s="500"/>
      <c r="JTX101" s="500"/>
      <c r="JTY101" s="500"/>
      <c r="JTZ101" s="500"/>
      <c r="JUA101" s="500"/>
      <c r="JUB101" s="500"/>
      <c r="JUC101" s="500"/>
      <c r="JUD101" s="500"/>
      <c r="JUE101" s="500"/>
      <c r="JUF101" s="500"/>
      <c r="JUG101" s="500"/>
      <c r="JUH101" s="500"/>
      <c r="JUI101" s="500"/>
      <c r="JUJ101" s="500"/>
      <c r="JUK101" s="500"/>
      <c r="JUL101" s="500"/>
      <c r="JUM101" s="500"/>
      <c r="JUN101" s="500"/>
      <c r="JUO101" s="500"/>
      <c r="JUP101" s="500"/>
      <c r="JUQ101" s="500"/>
      <c r="JUR101" s="500"/>
      <c r="JUS101" s="500"/>
      <c r="JUT101" s="500"/>
      <c r="JUU101" s="500"/>
      <c r="JUV101" s="500"/>
      <c r="JUW101" s="500"/>
      <c r="JUX101" s="500"/>
      <c r="JUY101" s="500"/>
      <c r="JUZ101" s="500"/>
      <c r="JVA101" s="500"/>
      <c r="JVB101" s="500"/>
      <c r="JVC101" s="500"/>
      <c r="JVD101" s="500"/>
      <c r="JVE101" s="500"/>
      <c r="JVF101" s="500"/>
      <c r="JVG101" s="500"/>
      <c r="JVH101" s="500"/>
      <c r="JVI101" s="500"/>
      <c r="JVJ101" s="500"/>
      <c r="JVK101" s="500"/>
      <c r="JVL101" s="500"/>
      <c r="JVM101" s="500"/>
      <c r="JVN101" s="500"/>
      <c r="JVO101" s="500"/>
      <c r="JVP101" s="500"/>
      <c r="JVQ101" s="500"/>
      <c r="JVR101" s="500"/>
      <c r="JVS101" s="500"/>
      <c r="JVT101" s="500"/>
      <c r="JVU101" s="500"/>
      <c r="JVV101" s="500"/>
      <c r="JVW101" s="500"/>
      <c r="JVX101" s="500"/>
      <c r="JVY101" s="500"/>
      <c r="JVZ101" s="500"/>
      <c r="JWA101" s="500"/>
      <c r="JWB101" s="500"/>
      <c r="JWC101" s="500"/>
      <c r="JWD101" s="500"/>
      <c r="JWE101" s="500"/>
      <c r="JWF101" s="500"/>
      <c r="JWG101" s="500"/>
      <c r="JWH101" s="500"/>
      <c r="JWI101" s="500"/>
      <c r="JWJ101" s="500"/>
      <c r="JWK101" s="500"/>
      <c r="JWL101" s="500"/>
      <c r="JWM101" s="500"/>
      <c r="JWN101" s="500"/>
      <c r="JWO101" s="500"/>
      <c r="JWP101" s="500"/>
      <c r="JWQ101" s="500"/>
      <c r="JWR101" s="500"/>
      <c r="JWS101" s="500"/>
      <c r="JWT101" s="500"/>
      <c r="JWU101" s="500"/>
      <c r="JWV101" s="500"/>
      <c r="JWW101" s="500"/>
      <c r="JWX101" s="500"/>
      <c r="JWY101" s="500"/>
      <c r="JWZ101" s="500"/>
      <c r="JXA101" s="500"/>
      <c r="JXB101" s="500"/>
      <c r="JXC101" s="500"/>
      <c r="JXD101" s="500"/>
      <c r="JXE101" s="500"/>
      <c r="JXF101" s="500"/>
      <c r="JXG101" s="500"/>
      <c r="JXH101" s="500"/>
      <c r="JXI101" s="500"/>
      <c r="JXJ101" s="500"/>
      <c r="JXK101" s="500"/>
      <c r="JXL101" s="500"/>
      <c r="JXM101" s="500"/>
      <c r="JXN101" s="500"/>
      <c r="JXO101" s="500"/>
      <c r="JXP101" s="500"/>
      <c r="JXQ101" s="500"/>
      <c r="JXR101" s="500"/>
      <c r="JXS101" s="500"/>
      <c r="JXT101" s="500"/>
      <c r="JXU101" s="500"/>
      <c r="JXV101" s="500"/>
      <c r="JXW101" s="500"/>
      <c r="JXX101" s="500"/>
      <c r="JXY101" s="500"/>
      <c r="JXZ101" s="500"/>
      <c r="JYA101" s="500"/>
      <c r="JYB101" s="500"/>
      <c r="JYC101" s="500"/>
      <c r="JYD101" s="500"/>
      <c r="JYE101" s="500"/>
      <c r="JYF101" s="500"/>
      <c r="JYG101" s="500"/>
      <c r="JYH101" s="500"/>
      <c r="JYI101" s="500"/>
      <c r="JYJ101" s="500"/>
      <c r="JYK101" s="500"/>
      <c r="JYL101" s="500"/>
      <c r="JYM101" s="500"/>
      <c r="JYN101" s="500"/>
      <c r="JYO101" s="500"/>
      <c r="JYP101" s="500"/>
      <c r="JYQ101" s="500"/>
      <c r="JYR101" s="500"/>
      <c r="JYS101" s="500"/>
      <c r="JYT101" s="500"/>
      <c r="JYU101" s="500"/>
      <c r="JYV101" s="500"/>
      <c r="JYW101" s="500"/>
      <c r="JYX101" s="500"/>
      <c r="JYY101" s="500"/>
      <c r="JYZ101" s="500"/>
      <c r="JZA101" s="500"/>
      <c r="JZB101" s="500"/>
      <c r="JZC101" s="500"/>
      <c r="JZD101" s="500"/>
      <c r="JZE101" s="500"/>
      <c r="JZF101" s="500"/>
      <c r="JZG101" s="500"/>
      <c r="JZH101" s="500"/>
      <c r="JZI101" s="500"/>
      <c r="JZJ101" s="500"/>
      <c r="JZK101" s="500"/>
      <c r="JZL101" s="500"/>
      <c r="JZM101" s="500"/>
      <c r="JZN101" s="500"/>
      <c r="JZO101" s="500"/>
      <c r="JZP101" s="500"/>
      <c r="JZQ101" s="500"/>
      <c r="JZR101" s="500"/>
      <c r="JZS101" s="500"/>
      <c r="JZT101" s="500"/>
      <c r="JZU101" s="500"/>
      <c r="JZV101" s="500"/>
      <c r="JZW101" s="500"/>
      <c r="JZX101" s="500"/>
      <c r="JZY101" s="500"/>
      <c r="JZZ101" s="500"/>
      <c r="KAA101" s="500"/>
      <c r="KAB101" s="500"/>
      <c r="KAC101" s="500"/>
      <c r="KAD101" s="500"/>
      <c r="KAE101" s="500"/>
      <c r="KAF101" s="500"/>
      <c r="KAG101" s="500"/>
      <c r="KAH101" s="500"/>
      <c r="KAI101" s="500"/>
      <c r="KAJ101" s="500"/>
      <c r="KAK101" s="500"/>
      <c r="KAL101" s="500"/>
      <c r="KAM101" s="500"/>
      <c r="KAN101" s="500"/>
      <c r="KAO101" s="500"/>
      <c r="KAP101" s="500"/>
      <c r="KAQ101" s="500"/>
      <c r="KAR101" s="500"/>
      <c r="KAS101" s="500"/>
      <c r="KAT101" s="500"/>
      <c r="KAU101" s="500"/>
      <c r="KAV101" s="500"/>
      <c r="KAW101" s="500"/>
      <c r="KAX101" s="500"/>
      <c r="KAY101" s="500"/>
      <c r="KAZ101" s="500"/>
      <c r="KBA101" s="500"/>
      <c r="KBB101" s="500"/>
      <c r="KBC101" s="500"/>
      <c r="KBD101" s="500"/>
      <c r="KBE101" s="500"/>
      <c r="KBF101" s="500"/>
      <c r="KBG101" s="500"/>
      <c r="KBH101" s="500"/>
      <c r="KBI101" s="500"/>
      <c r="KBJ101" s="500"/>
      <c r="KBK101" s="500"/>
      <c r="KBL101" s="500"/>
      <c r="KBM101" s="500"/>
      <c r="KBN101" s="500"/>
      <c r="KBO101" s="500"/>
      <c r="KBP101" s="500"/>
      <c r="KBQ101" s="500"/>
      <c r="KBR101" s="500"/>
      <c r="KBS101" s="500"/>
      <c r="KBT101" s="500"/>
      <c r="KBU101" s="500"/>
      <c r="KBV101" s="500"/>
      <c r="KBW101" s="500"/>
      <c r="KBX101" s="500"/>
      <c r="KBY101" s="500"/>
      <c r="KBZ101" s="500"/>
      <c r="KCA101" s="500"/>
      <c r="KCB101" s="500"/>
      <c r="KCC101" s="500"/>
      <c r="KCD101" s="500"/>
      <c r="KCE101" s="500"/>
      <c r="KCF101" s="500"/>
      <c r="KCG101" s="500"/>
      <c r="KCH101" s="500"/>
      <c r="KCI101" s="500"/>
      <c r="KCJ101" s="500"/>
      <c r="KCK101" s="500"/>
      <c r="KCL101" s="500"/>
      <c r="KCM101" s="500"/>
      <c r="KCN101" s="500"/>
      <c r="KCO101" s="500"/>
      <c r="KCP101" s="500"/>
      <c r="KCQ101" s="500"/>
      <c r="KCR101" s="500"/>
      <c r="KCS101" s="500"/>
      <c r="KCT101" s="500"/>
      <c r="KCU101" s="500"/>
      <c r="KCV101" s="500"/>
      <c r="KCW101" s="500"/>
      <c r="KCX101" s="500"/>
      <c r="KCY101" s="500"/>
      <c r="KCZ101" s="500"/>
      <c r="KDA101" s="500"/>
      <c r="KDB101" s="500"/>
      <c r="KDC101" s="500"/>
      <c r="KDD101" s="500"/>
      <c r="KDE101" s="500"/>
      <c r="KDF101" s="500"/>
      <c r="KDG101" s="500"/>
      <c r="KDH101" s="500"/>
      <c r="KDI101" s="500"/>
      <c r="KDJ101" s="500"/>
      <c r="KDK101" s="500"/>
      <c r="KDL101" s="500"/>
      <c r="KDM101" s="500"/>
      <c r="KDN101" s="500"/>
      <c r="KDO101" s="500"/>
      <c r="KDP101" s="500"/>
      <c r="KDQ101" s="500"/>
      <c r="KDR101" s="500"/>
      <c r="KDS101" s="500"/>
      <c r="KDT101" s="500"/>
      <c r="KDU101" s="500"/>
      <c r="KDV101" s="500"/>
      <c r="KDW101" s="500"/>
      <c r="KDX101" s="500"/>
      <c r="KDY101" s="500"/>
      <c r="KDZ101" s="500"/>
      <c r="KEA101" s="500"/>
      <c r="KEB101" s="500"/>
      <c r="KEC101" s="500"/>
      <c r="KED101" s="500"/>
      <c r="KEE101" s="500"/>
      <c r="KEF101" s="500"/>
      <c r="KEG101" s="500"/>
      <c r="KEH101" s="500"/>
      <c r="KEI101" s="500"/>
      <c r="KEJ101" s="500"/>
      <c r="KEK101" s="500"/>
      <c r="KEL101" s="500"/>
      <c r="KEM101" s="500"/>
      <c r="KEN101" s="500"/>
      <c r="KEO101" s="500"/>
      <c r="KEP101" s="500"/>
      <c r="KEQ101" s="500"/>
      <c r="KER101" s="500"/>
      <c r="KES101" s="500"/>
      <c r="KET101" s="500"/>
      <c r="KEU101" s="500"/>
      <c r="KEV101" s="500"/>
      <c r="KEW101" s="500"/>
      <c r="KEX101" s="500"/>
      <c r="KEY101" s="500"/>
      <c r="KEZ101" s="500"/>
      <c r="KFA101" s="500"/>
      <c r="KFB101" s="500"/>
      <c r="KFC101" s="500"/>
      <c r="KFD101" s="500"/>
      <c r="KFE101" s="500"/>
      <c r="KFF101" s="500"/>
      <c r="KFG101" s="500"/>
      <c r="KFH101" s="500"/>
      <c r="KFI101" s="500"/>
      <c r="KFJ101" s="500"/>
      <c r="KFK101" s="500"/>
      <c r="KFL101" s="500"/>
      <c r="KFM101" s="500"/>
      <c r="KFN101" s="500"/>
      <c r="KFO101" s="500"/>
      <c r="KFP101" s="500"/>
      <c r="KFQ101" s="500"/>
      <c r="KFR101" s="500"/>
      <c r="KFS101" s="500"/>
      <c r="KFT101" s="500"/>
      <c r="KFU101" s="500"/>
      <c r="KFV101" s="500"/>
      <c r="KFW101" s="500"/>
      <c r="KFX101" s="500"/>
      <c r="KFY101" s="500"/>
      <c r="KFZ101" s="500"/>
      <c r="KGA101" s="500"/>
      <c r="KGB101" s="500"/>
      <c r="KGC101" s="500"/>
      <c r="KGD101" s="500"/>
      <c r="KGE101" s="500"/>
      <c r="KGF101" s="500"/>
      <c r="KGG101" s="500"/>
      <c r="KGH101" s="500"/>
      <c r="KGI101" s="500"/>
      <c r="KGJ101" s="500"/>
      <c r="KGK101" s="500"/>
      <c r="KGL101" s="500"/>
      <c r="KGM101" s="500"/>
      <c r="KGN101" s="500"/>
      <c r="KGO101" s="500"/>
      <c r="KGP101" s="500"/>
      <c r="KGQ101" s="500"/>
      <c r="KGR101" s="500"/>
      <c r="KGS101" s="500"/>
      <c r="KGT101" s="500"/>
      <c r="KGU101" s="500"/>
      <c r="KGV101" s="500"/>
      <c r="KGW101" s="500"/>
      <c r="KGX101" s="500"/>
      <c r="KGY101" s="500"/>
      <c r="KGZ101" s="500"/>
      <c r="KHA101" s="500"/>
      <c r="KHB101" s="500"/>
      <c r="KHC101" s="500"/>
      <c r="KHD101" s="500"/>
      <c r="KHE101" s="500"/>
      <c r="KHF101" s="500"/>
      <c r="KHG101" s="500"/>
      <c r="KHH101" s="500"/>
      <c r="KHI101" s="500"/>
      <c r="KHJ101" s="500"/>
      <c r="KHK101" s="500"/>
      <c r="KHL101" s="500"/>
      <c r="KHM101" s="500"/>
      <c r="KHN101" s="500"/>
      <c r="KHO101" s="500"/>
      <c r="KHP101" s="500"/>
      <c r="KHQ101" s="500"/>
      <c r="KHR101" s="500"/>
      <c r="KHS101" s="500"/>
      <c r="KHT101" s="500"/>
      <c r="KHU101" s="500"/>
      <c r="KHV101" s="500"/>
      <c r="KHW101" s="500"/>
      <c r="KHX101" s="500"/>
      <c r="KHY101" s="500"/>
      <c r="KHZ101" s="500"/>
      <c r="KIA101" s="500"/>
      <c r="KIB101" s="500"/>
      <c r="KIC101" s="500"/>
      <c r="KID101" s="500"/>
      <c r="KIE101" s="500"/>
      <c r="KIF101" s="500"/>
      <c r="KIG101" s="500"/>
      <c r="KIH101" s="500"/>
      <c r="KII101" s="500"/>
      <c r="KIJ101" s="500"/>
      <c r="KIK101" s="500"/>
      <c r="KIL101" s="500"/>
      <c r="KIM101" s="500"/>
      <c r="KIN101" s="500"/>
      <c r="KIO101" s="500"/>
      <c r="KIP101" s="500"/>
      <c r="KIQ101" s="500"/>
      <c r="KIR101" s="500"/>
      <c r="KIS101" s="500"/>
      <c r="KIT101" s="500"/>
      <c r="KIU101" s="500"/>
      <c r="KIV101" s="500"/>
      <c r="KIW101" s="500"/>
      <c r="KIX101" s="500"/>
      <c r="KIY101" s="500"/>
      <c r="KIZ101" s="500"/>
      <c r="KJA101" s="500"/>
      <c r="KJB101" s="500"/>
      <c r="KJC101" s="500"/>
      <c r="KJD101" s="500"/>
      <c r="KJE101" s="500"/>
      <c r="KJF101" s="500"/>
      <c r="KJG101" s="500"/>
      <c r="KJH101" s="500"/>
      <c r="KJI101" s="500"/>
      <c r="KJJ101" s="500"/>
      <c r="KJK101" s="500"/>
      <c r="KJL101" s="500"/>
      <c r="KJM101" s="500"/>
      <c r="KJN101" s="500"/>
      <c r="KJO101" s="500"/>
      <c r="KJP101" s="500"/>
      <c r="KJQ101" s="500"/>
      <c r="KJR101" s="500"/>
      <c r="KJS101" s="500"/>
      <c r="KJT101" s="500"/>
      <c r="KJU101" s="500"/>
      <c r="KJV101" s="500"/>
      <c r="KJW101" s="500"/>
      <c r="KJX101" s="500"/>
      <c r="KJY101" s="500"/>
      <c r="KJZ101" s="500"/>
      <c r="KKA101" s="500"/>
      <c r="KKB101" s="500"/>
      <c r="KKC101" s="500"/>
      <c r="KKD101" s="500"/>
      <c r="KKE101" s="500"/>
      <c r="KKF101" s="500"/>
      <c r="KKG101" s="500"/>
      <c r="KKH101" s="500"/>
      <c r="KKI101" s="500"/>
      <c r="KKJ101" s="500"/>
      <c r="KKK101" s="500"/>
      <c r="KKL101" s="500"/>
      <c r="KKM101" s="500"/>
      <c r="KKN101" s="500"/>
      <c r="KKO101" s="500"/>
      <c r="KKP101" s="500"/>
      <c r="KKQ101" s="500"/>
      <c r="KKR101" s="500"/>
      <c r="KKS101" s="500"/>
      <c r="KKT101" s="500"/>
      <c r="KKU101" s="500"/>
      <c r="KKV101" s="500"/>
      <c r="KKW101" s="500"/>
      <c r="KKX101" s="500"/>
      <c r="KKY101" s="500"/>
      <c r="KKZ101" s="500"/>
      <c r="KLA101" s="500"/>
      <c r="KLB101" s="500"/>
      <c r="KLC101" s="500"/>
      <c r="KLD101" s="500"/>
      <c r="KLE101" s="500"/>
      <c r="KLF101" s="500"/>
      <c r="KLG101" s="500"/>
      <c r="KLH101" s="500"/>
      <c r="KLI101" s="500"/>
      <c r="KLJ101" s="500"/>
      <c r="KLK101" s="500"/>
      <c r="KLL101" s="500"/>
      <c r="KLM101" s="500"/>
      <c r="KLN101" s="500"/>
      <c r="KLO101" s="500"/>
      <c r="KLP101" s="500"/>
      <c r="KLQ101" s="500"/>
      <c r="KLR101" s="500"/>
      <c r="KLS101" s="500"/>
      <c r="KLT101" s="500"/>
      <c r="KLU101" s="500"/>
      <c r="KLV101" s="500"/>
      <c r="KLW101" s="500"/>
      <c r="KLX101" s="500"/>
      <c r="KLY101" s="500"/>
      <c r="KLZ101" s="500"/>
      <c r="KMA101" s="500"/>
      <c r="KMB101" s="500"/>
      <c r="KMC101" s="500"/>
      <c r="KMD101" s="500"/>
      <c r="KME101" s="500"/>
      <c r="KMF101" s="500"/>
      <c r="KMG101" s="500"/>
      <c r="KMH101" s="500"/>
      <c r="KMI101" s="500"/>
      <c r="KMJ101" s="500"/>
      <c r="KMK101" s="500"/>
      <c r="KML101" s="500"/>
      <c r="KMM101" s="500"/>
      <c r="KMN101" s="500"/>
      <c r="KMO101" s="500"/>
      <c r="KMP101" s="500"/>
      <c r="KMQ101" s="500"/>
      <c r="KMR101" s="500"/>
      <c r="KMS101" s="500"/>
      <c r="KMT101" s="500"/>
      <c r="KMU101" s="500"/>
      <c r="KMV101" s="500"/>
      <c r="KMW101" s="500"/>
      <c r="KMX101" s="500"/>
      <c r="KMY101" s="500"/>
      <c r="KMZ101" s="500"/>
      <c r="KNA101" s="500"/>
      <c r="KNB101" s="500"/>
      <c r="KNC101" s="500"/>
      <c r="KND101" s="500"/>
      <c r="KNE101" s="500"/>
      <c r="KNF101" s="500"/>
      <c r="KNG101" s="500"/>
      <c r="KNH101" s="500"/>
      <c r="KNI101" s="500"/>
      <c r="KNJ101" s="500"/>
      <c r="KNK101" s="500"/>
      <c r="KNL101" s="500"/>
      <c r="KNM101" s="500"/>
      <c r="KNN101" s="500"/>
      <c r="KNO101" s="500"/>
      <c r="KNP101" s="500"/>
      <c r="KNQ101" s="500"/>
      <c r="KNR101" s="500"/>
      <c r="KNS101" s="500"/>
      <c r="KNT101" s="500"/>
      <c r="KNU101" s="500"/>
      <c r="KNV101" s="500"/>
      <c r="KNW101" s="500"/>
      <c r="KNX101" s="500"/>
      <c r="KNY101" s="500"/>
      <c r="KNZ101" s="500"/>
      <c r="KOA101" s="500"/>
      <c r="KOB101" s="500"/>
      <c r="KOC101" s="500"/>
      <c r="KOD101" s="500"/>
      <c r="KOE101" s="500"/>
      <c r="KOF101" s="500"/>
      <c r="KOG101" s="500"/>
      <c r="KOH101" s="500"/>
      <c r="KOI101" s="500"/>
      <c r="KOJ101" s="500"/>
      <c r="KOK101" s="500"/>
      <c r="KOL101" s="500"/>
      <c r="KOM101" s="500"/>
      <c r="KON101" s="500"/>
      <c r="KOO101" s="500"/>
      <c r="KOP101" s="500"/>
      <c r="KOQ101" s="500"/>
      <c r="KOR101" s="500"/>
      <c r="KOS101" s="500"/>
      <c r="KOT101" s="500"/>
      <c r="KOU101" s="500"/>
      <c r="KOV101" s="500"/>
      <c r="KOW101" s="500"/>
      <c r="KOX101" s="500"/>
      <c r="KOY101" s="500"/>
      <c r="KOZ101" s="500"/>
      <c r="KPA101" s="500"/>
      <c r="KPB101" s="500"/>
      <c r="KPC101" s="500"/>
      <c r="KPD101" s="500"/>
      <c r="KPE101" s="500"/>
      <c r="KPF101" s="500"/>
      <c r="KPG101" s="500"/>
      <c r="KPH101" s="500"/>
      <c r="KPI101" s="500"/>
      <c r="KPJ101" s="500"/>
      <c r="KPK101" s="500"/>
      <c r="KPL101" s="500"/>
      <c r="KPM101" s="500"/>
      <c r="KPN101" s="500"/>
      <c r="KPO101" s="500"/>
      <c r="KPP101" s="500"/>
      <c r="KPQ101" s="500"/>
      <c r="KPR101" s="500"/>
      <c r="KPS101" s="500"/>
      <c r="KPT101" s="500"/>
      <c r="KPU101" s="500"/>
      <c r="KPV101" s="500"/>
      <c r="KPW101" s="500"/>
      <c r="KPX101" s="500"/>
      <c r="KPY101" s="500"/>
      <c r="KPZ101" s="500"/>
      <c r="KQA101" s="500"/>
      <c r="KQB101" s="500"/>
      <c r="KQC101" s="500"/>
      <c r="KQD101" s="500"/>
      <c r="KQE101" s="500"/>
      <c r="KQF101" s="500"/>
      <c r="KQG101" s="500"/>
      <c r="KQH101" s="500"/>
      <c r="KQI101" s="500"/>
      <c r="KQJ101" s="500"/>
      <c r="KQK101" s="500"/>
      <c r="KQL101" s="500"/>
      <c r="KQM101" s="500"/>
      <c r="KQN101" s="500"/>
      <c r="KQO101" s="500"/>
      <c r="KQP101" s="500"/>
      <c r="KQQ101" s="500"/>
      <c r="KQR101" s="500"/>
      <c r="KQS101" s="500"/>
      <c r="KQT101" s="500"/>
      <c r="KQU101" s="500"/>
      <c r="KQV101" s="500"/>
      <c r="KQW101" s="500"/>
      <c r="KQX101" s="500"/>
      <c r="KQY101" s="500"/>
      <c r="KQZ101" s="500"/>
      <c r="KRA101" s="500"/>
      <c r="KRB101" s="500"/>
      <c r="KRC101" s="500"/>
      <c r="KRD101" s="500"/>
      <c r="KRE101" s="500"/>
      <c r="KRF101" s="500"/>
      <c r="KRG101" s="500"/>
      <c r="KRH101" s="500"/>
      <c r="KRI101" s="500"/>
      <c r="KRJ101" s="500"/>
      <c r="KRK101" s="500"/>
      <c r="KRL101" s="500"/>
      <c r="KRM101" s="500"/>
      <c r="KRN101" s="500"/>
      <c r="KRO101" s="500"/>
      <c r="KRP101" s="500"/>
      <c r="KRQ101" s="500"/>
      <c r="KRR101" s="500"/>
      <c r="KRS101" s="500"/>
      <c r="KRT101" s="500"/>
      <c r="KRU101" s="500"/>
      <c r="KRV101" s="500"/>
      <c r="KRW101" s="500"/>
      <c r="KRX101" s="500"/>
      <c r="KRY101" s="500"/>
      <c r="KRZ101" s="500"/>
      <c r="KSA101" s="500"/>
      <c r="KSB101" s="500"/>
      <c r="KSC101" s="500"/>
      <c r="KSD101" s="500"/>
      <c r="KSE101" s="500"/>
      <c r="KSF101" s="500"/>
      <c r="KSG101" s="500"/>
      <c r="KSH101" s="500"/>
      <c r="KSI101" s="500"/>
      <c r="KSJ101" s="500"/>
      <c r="KSK101" s="500"/>
      <c r="KSL101" s="500"/>
      <c r="KSM101" s="500"/>
      <c r="KSN101" s="500"/>
      <c r="KSO101" s="500"/>
      <c r="KSP101" s="500"/>
      <c r="KSQ101" s="500"/>
      <c r="KSR101" s="500"/>
      <c r="KSS101" s="500"/>
      <c r="KST101" s="500"/>
      <c r="KSU101" s="500"/>
      <c r="KSV101" s="500"/>
      <c r="KSW101" s="500"/>
      <c r="KSX101" s="500"/>
      <c r="KSY101" s="500"/>
      <c r="KSZ101" s="500"/>
      <c r="KTA101" s="500"/>
      <c r="KTB101" s="500"/>
      <c r="KTC101" s="500"/>
      <c r="KTD101" s="500"/>
      <c r="KTE101" s="500"/>
      <c r="KTF101" s="500"/>
      <c r="KTG101" s="500"/>
      <c r="KTH101" s="500"/>
      <c r="KTI101" s="500"/>
      <c r="KTJ101" s="500"/>
      <c r="KTK101" s="500"/>
      <c r="KTL101" s="500"/>
      <c r="KTM101" s="500"/>
      <c r="KTN101" s="500"/>
      <c r="KTO101" s="500"/>
      <c r="KTP101" s="500"/>
      <c r="KTQ101" s="500"/>
      <c r="KTR101" s="500"/>
      <c r="KTS101" s="500"/>
      <c r="KTT101" s="500"/>
      <c r="KTU101" s="500"/>
      <c r="KTV101" s="500"/>
      <c r="KTW101" s="500"/>
      <c r="KTX101" s="500"/>
      <c r="KTY101" s="500"/>
      <c r="KTZ101" s="500"/>
      <c r="KUA101" s="500"/>
      <c r="KUB101" s="500"/>
      <c r="KUC101" s="500"/>
      <c r="KUD101" s="500"/>
      <c r="KUE101" s="500"/>
      <c r="KUF101" s="500"/>
      <c r="KUG101" s="500"/>
      <c r="KUH101" s="500"/>
      <c r="KUI101" s="500"/>
      <c r="KUJ101" s="500"/>
      <c r="KUK101" s="500"/>
      <c r="KUL101" s="500"/>
      <c r="KUM101" s="500"/>
      <c r="KUN101" s="500"/>
      <c r="KUO101" s="500"/>
      <c r="KUP101" s="500"/>
      <c r="KUQ101" s="500"/>
      <c r="KUR101" s="500"/>
      <c r="KUS101" s="500"/>
      <c r="KUT101" s="500"/>
      <c r="KUU101" s="500"/>
      <c r="KUV101" s="500"/>
      <c r="KUW101" s="500"/>
      <c r="KUX101" s="500"/>
      <c r="KUY101" s="500"/>
      <c r="KUZ101" s="500"/>
      <c r="KVA101" s="500"/>
      <c r="KVB101" s="500"/>
      <c r="KVC101" s="500"/>
      <c r="KVD101" s="500"/>
      <c r="KVE101" s="500"/>
      <c r="KVF101" s="500"/>
      <c r="KVG101" s="500"/>
      <c r="KVH101" s="500"/>
      <c r="KVI101" s="500"/>
      <c r="KVJ101" s="500"/>
      <c r="KVK101" s="500"/>
      <c r="KVL101" s="500"/>
      <c r="KVM101" s="500"/>
      <c r="KVN101" s="500"/>
      <c r="KVO101" s="500"/>
      <c r="KVP101" s="500"/>
      <c r="KVQ101" s="500"/>
      <c r="KVR101" s="500"/>
      <c r="KVS101" s="500"/>
      <c r="KVT101" s="500"/>
      <c r="KVU101" s="500"/>
      <c r="KVV101" s="500"/>
      <c r="KVW101" s="500"/>
      <c r="KVX101" s="500"/>
      <c r="KVY101" s="500"/>
      <c r="KVZ101" s="500"/>
      <c r="KWA101" s="500"/>
      <c r="KWB101" s="500"/>
      <c r="KWC101" s="500"/>
      <c r="KWD101" s="500"/>
      <c r="KWE101" s="500"/>
      <c r="KWF101" s="500"/>
      <c r="KWG101" s="500"/>
      <c r="KWH101" s="500"/>
      <c r="KWI101" s="500"/>
      <c r="KWJ101" s="500"/>
      <c r="KWK101" s="500"/>
      <c r="KWL101" s="500"/>
      <c r="KWM101" s="500"/>
      <c r="KWN101" s="500"/>
      <c r="KWO101" s="500"/>
      <c r="KWP101" s="500"/>
      <c r="KWQ101" s="500"/>
      <c r="KWR101" s="500"/>
      <c r="KWS101" s="500"/>
      <c r="KWT101" s="500"/>
      <c r="KWU101" s="500"/>
      <c r="KWV101" s="500"/>
      <c r="KWW101" s="500"/>
      <c r="KWX101" s="500"/>
      <c r="KWY101" s="500"/>
      <c r="KWZ101" s="500"/>
      <c r="KXA101" s="500"/>
      <c r="KXB101" s="500"/>
      <c r="KXC101" s="500"/>
      <c r="KXD101" s="500"/>
      <c r="KXE101" s="500"/>
      <c r="KXF101" s="500"/>
      <c r="KXG101" s="500"/>
      <c r="KXH101" s="500"/>
      <c r="KXI101" s="500"/>
      <c r="KXJ101" s="500"/>
      <c r="KXK101" s="500"/>
      <c r="KXL101" s="500"/>
      <c r="KXM101" s="500"/>
      <c r="KXN101" s="500"/>
      <c r="KXO101" s="500"/>
      <c r="KXP101" s="500"/>
      <c r="KXQ101" s="500"/>
      <c r="KXR101" s="500"/>
      <c r="KXS101" s="500"/>
      <c r="KXT101" s="500"/>
      <c r="KXU101" s="500"/>
      <c r="KXV101" s="500"/>
      <c r="KXW101" s="500"/>
      <c r="KXX101" s="500"/>
      <c r="KXY101" s="500"/>
      <c r="KXZ101" s="500"/>
      <c r="KYA101" s="500"/>
      <c r="KYB101" s="500"/>
      <c r="KYC101" s="500"/>
      <c r="KYD101" s="500"/>
      <c r="KYE101" s="500"/>
      <c r="KYF101" s="500"/>
      <c r="KYG101" s="500"/>
      <c r="KYH101" s="500"/>
      <c r="KYI101" s="500"/>
      <c r="KYJ101" s="500"/>
      <c r="KYK101" s="500"/>
      <c r="KYL101" s="500"/>
      <c r="KYM101" s="500"/>
      <c r="KYN101" s="500"/>
      <c r="KYO101" s="500"/>
      <c r="KYP101" s="500"/>
      <c r="KYQ101" s="500"/>
      <c r="KYR101" s="500"/>
      <c r="KYS101" s="500"/>
      <c r="KYT101" s="500"/>
      <c r="KYU101" s="500"/>
      <c r="KYV101" s="500"/>
      <c r="KYW101" s="500"/>
      <c r="KYX101" s="500"/>
      <c r="KYY101" s="500"/>
      <c r="KYZ101" s="500"/>
      <c r="KZA101" s="500"/>
      <c r="KZB101" s="500"/>
      <c r="KZC101" s="500"/>
      <c r="KZD101" s="500"/>
      <c r="KZE101" s="500"/>
      <c r="KZF101" s="500"/>
      <c r="KZG101" s="500"/>
      <c r="KZH101" s="500"/>
      <c r="KZI101" s="500"/>
      <c r="KZJ101" s="500"/>
      <c r="KZK101" s="500"/>
      <c r="KZL101" s="500"/>
      <c r="KZM101" s="500"/>
      <c r="KZN101" s="500"/>
      <c r="KZO101" s="500"/>
      <c r="KZP101" s="500"/>
      <c r="KZQ101" s="500"/>
      <c r="KZR101" s="500"/>
      <c r="KZS101" s="500"/>
      <c r="KZT101" s="500"/>
      <c r="KZU101" s="500"/>
      <c r="KZV101" s="500"/>
      <c r="KZW101" s="500"/>
      <c r="KZX101" s="500"/>
      <c r="KZY101" s="500"/>
      <c r="KZZ101" s="500"/>
      <c r="LAA101" s="500"/>
      <c r="LAB101" s="500"/>
      <c r="LAC101" s="500"/>
      <c r="LAD101" s="500"/>
      <c r="LAE101" s="500"/>
      <c r="LAF101" s="500"/>
      <c r="LAG101" s="500"/>
      <c r="LAH101" s="500"/>
      <c r="LAI101" s="500"/>
      <c r="LAJ101" s="500"/>
      <c r="LAK101" s="500"/>
      <c r="LAL101" s="500"/>
      <c r="LAM101" s="500"/>
      <c r="LAN101" s="500"/>
      <c r="LAO101" s="500"/>
      <c r="LAP101" s="500"/>
      <c r="LAQ101" s="500"/>
      <c r="LAR101" s="500"/>
      <c r="LAS101" s="500"/>
      <c r="LAT101" s="500"/>
      <c r="LAU101" s="500"/>
      <c r="LAV101" s="500"/>
      <c r="LAW101" s="500"/>
      <c r="LAX101" s="500"/>
      <c r="LAY101" s="500"/>
      <c r="LAZ101" s="500"/>
      <c r="LBA101" s="500"/>
      <c r="LBB101" s="500"/>
      <c r="LBC101" s="500"/>
      <c r="LBD101" s="500"/>
      <c r="LBE101" s="500"/>
      <c r="LBF101" s="500"/>
      <c r="LBG101" s="500"/>
      <c r="LBH101" s="500"/>
      <c r="LBI101" s="500"/>
      <c r="LBJ101" s="500"/>
      <c r="LBK101" s="500"/>
      <c r="LBL101" s="500"/>
      <c r="LBM101" s="500"/>
      <c r="LBN101" s="500"/>
      <c r="LBO101" s="500"/>
      <c r="LBP101" s="500"/>
      <c r="LBQ101" s="500"/>
      <c r="LBR101" s="500"/>
      <c r="LBS101" s="500"/>
      <c r="LBT101" s="500"/>
      <c r="LBU101" s="500"/>
      <c r="LBV101" s="500"/>
      <c r="LBW101" s="500"/>
      <c r="LBX101" s="500"/>
      <c r="LBY101" s="500"/>
      <c r="LBZ101" s="500"/>
      <c r="LCA101" s="500"/>
      <c r="LCB101" s="500"/>
      <c r="LCC101" s="500"/>
      <c r="LCD101" s="500"/>
      <c r="LCE101" s="500"/>
      <c r="LCF101" s="500"/>
      <c r="LCG101" s="500"/>
      <c r="LCH101" s="500"/>
      <c r="LCI101" s="500"/>
      <c r="LCJ101" s="500"/>
      <c r="LCK101" s="500"/>
      <c r="LCL101" s="500"/>
      <c r="LCM101" s="500"/>
      <c r="LCN101" s="500"/>
      <c r="LCO101" s="500"/>
      <c r="LCP101" s="500"/>
      <c r="LCQ101" s="500"/>
      <c r="LCR101" s="500"/>
      <c r="LCS101" s="500"/>
      <c r="LCT101" s="500"/>
      <c r="LCU101" s="500"/>
      <c r="LCV101" s="500"/>
      <c r="LCW101" s="500"/>
      <c r="LCX101" s="500"/>
      <c r="LCY101" s="500"/>
      <c r="LCZ101" s="500"/>
      <c r="LDA101" s="500"/>
      <c r="LDB101" s="500"/>
      <c r="LDC101" s="500"/>
      <c r="LDD101" s="500"/>
      <c r="LDE101" s="500"/>
      <c r="LDF101" s="500"/>
      <c r="LDG101" s="500"/>
      <c r="LDH101" s="500"/>
      <c r="LDI101" s="500"/>
      <c r="LDJ101" s="500"/>
      <c r="LDK101" s="500"/>
      <c r="LDL101" s="500"/>
      <c r="LDM101" s="500"/>
      <c r="LDN101" s="500"/>
      <c r="LDO101" s="500"/>
      <c r="LDP101" s="500"/>
      <c r="LDQ101" s="500"/>
      <c r="LDR101" s="500"/>
      <c r="LDS101" s="500"/>
      <c r="LDT101" s="500"/>
      <c r="LDU101" s="500"/>
      <c r="LDV101" s="500"/>
      <c r="LDW101" s="500"/>
      <c r="LDX101" s="500"/>
      <c r="LDY101" s="500"/>
      <c r="LDZ101" s="500"/>
      <c r="LEA101" s="500"/>
      <c r="LEB101" s="500"/>
      <c r="LEC101" s="500"/>
      <c r="LED101" s="500"/>
      <c r="LEE101" s="500"/>
      <c r="LEF101" s="500"/>
      <c r="LEG101" s="500"/>
      <c r="LEH101" s="500"/>
      <c r="LEI101" s="500"/>
      <c r="LEJ101" s="500"/>
      <c r="LEK101" s="500"/>
      <c r="LEL101" s="500"/>
      <c r="LEM101" s="500"/>
      <c r="LEN101" s="500"/>
      <c r="LEO101" s="500"/>
      <c r="LEP101" s="500"/>
      <c r="LEQ101" s="500"/>
      <c r="LER101" s="500"/>
      <c r="LES101" s="500"/>
      <c r="LET101" s="500"/>
      <c r="LEU101" s="500"/>
      <c r="LEV101" s="500"/>
      <c r="LEW101" s="500"/>
      <c r="LEX101" s="500"/>
      <c r="LEY101" s="500"/>
      <c r="LEZ101" s="500"/>
      <c r="LFA101" s="500"/>
      <c r="LFB101" s="500"/>
      <c r="LFC101" s="500"/>
      <c r="LFD101" s="500"/>
      <c r="LFE101" s="500"/>
      <c r="LFF101" s="500"/>
      <c r="LFG101" s="500"/>
      <c r="LFH101" s="500"/>
      <c r="LFI101" s="500"/>
      <c r="LFJ101" s="500"/>
      <c r="LFK101" s="500"/>
      <c r="LFL101" s="500"/>
      <c r="LFM101" s="500"/>
      <c r="LFN101" s="500"/>
      <c r="LFO101" s="500"/>
      <c r="LFP101" s="500"/>
      <c r="LFQ101" s="500"/>
      <c r="LFR101" s="500"/>
      <c r="LFS101" s="500"/>
      <c r="LFT101" s="500"/>
      <c r="LFU101" s="500"/>
      <c r="LFV101" s="500"/>
      <c r="LFW101" s="500"/>
      <c r="LFX101" s="500"/>
      <c r="LFY101" s="500"/>
      <c r="LFZ101" s="500"/>
      <c r="LGA101" s="500"/>
      <c r="LGB101" s="500"/>
      <c r="LGC101" s="500"/>
      <c r="LGD101" s="500"/>
      <c r="LGE101" s="500"/>
      <c r="LGF101" s="500"/>
      <c r="LGG101" s="500"/>
      <c r="LGH101" s="500"/>
      <c r="LGI101" s="500"/>
      <c r="LGJ101" s="500"/>
      <c r="LGK101" s="500"/>
      <c r="LGL101" s="500"/>
      <c r="LGM101" s="500"/>
      <c r="LGN101" s="500"/>
      <c r="LGO101" s="500"/>
      <c r="LGP101" s="500"/>
      <c r="LGQ101" s="500"/>
      <c r="LGR101" s="500"/>
      <c r="LGS101" s="500"/>
      <c r="LGT101" s="500"/>
      <c r="LGU101" s="500"/>
      <c r="LGV101" s="500"/>
      <c r="LGW101" s="500"/>
      <c r="LGX101" s="500"/>
      <c r="LGY101" s="500"/>
      <c r="LGZ101" s="500"/>
      <c r="LHA101" s="500"/>
      <c r="LHB101" s="500"/>
      <c r="LHC101" s="500"/>
      <c r="LHD101" s="500"/>
      <c r="LHE101" s="500"/>
      <c r="LHF101" s="500"/>
      <c r="LHG101" s="500"/>
      <c r="LHH101" s="500"/>
      <c r="LHI101" s="500"/>
      <c r="LHJ101" s="500"/>
      <c r="LHK101" s="500"/>
      <c r="LHL101" s="500"/>
      <c r="LHM101" s="500"/>
      <c r="LHN101" s="500"/>
      <c r="LHO101" s="500"/>
      <c r="LHP101" s="500"/>
      <c r="LHQ101" s="500"/>
      <c r="LHR101" s="500"/>
      <c r="LHS101" s="500"/>
      <c r="LHT101" s="500"/>
      <c r="LHU101" s="500"/>
      <c r="LHV101" s="500"/>
      <c r="LHW101" s="500"/>
      <c r="LHX101" s="500"/>
      <c r="LHY101" s="500"/>
      <c r="LHZ101" s="500"/>
      <c r="LIA101" s="500"/>
      <c r="LIB101" s="500"/>
      <c r="LIC101" s="500"/>
      <c r="LID101" s="500"/>
      <c r="LIE101" s="500"/>
      <c r="LIF101" s="500"/>
      <c r="LIG101" s="500"/>
      <c r="LIH101" s="500"/>
      <c r="LII101" s="500"/>
      <c r="LIJ101" s="500"/>
      <c r="LIK101" s="500"/>
      <c r="LIL101" s="500"/>
      <c r="LIM101" s="500"/>
      <c r="LIN101" s="500"/>
      <c r="LIO101" s="500"/>
      <c r="LIP101" s="500"/>
      <c r="LIQ101" s="500"/>
      <c r="LIR101" s="500"/>
      <c r="LIS101" s="500"/>
      <c r="LIT101" s="500"/>
      <c r="LIU101" s="500"/>
      <c r="LIV101" s="500"/>
      <c r="LIW101" s="500"/>
      <c r="LIX101" s="500"/>
      <c r="LIY101" s="500"/>
      <c r="LIZ101" s="500"/>
      <c r="LJA101" s="500"/>
      <c r="LJB101" s="500"/>
      <c r="LJC101" s="500"/>
      <c r="LJD101" s="500"/>
      <c r="LJE101" s="500"/>
      <c r="LJF101" s="500"/>
      <c r="LJG101" s="500"/>
      <c r="LJH101" s="500"/>
      <c r="LJI101" s="500"/>
      <c r="LJJ101" s="500"/>
      <c r="LJK101" s="500"/>
      <c r="LJL101" s="500"/>
      <c r="LJM101" s="500"/>
      <c r="LJN101" s="500"/>
      <c r="LJO101" s="500"/>
      <c r="LJP101" s="500"/>
      <c r="LJQ101" s="500"/>
      <c r="LJR101" s="500"/>
      <c r="LJS101" s="500"/>
      <c r="LJT101" s="500"/>
      <c r="LJU101" s="500"/>
      <c r="LJV101" s="500"/>
      <c r="LJW101" s="500"/>
      <c r="LJX101" s="500"/>
      <c r="LJY101" s="500"/>
      <c r="LJZ101" s="500"/>
      <c r="LKA101" s="500"/>
      <c r="LKB101" s="500"/>
      <c r="LKC101" s="500"/>
      <c r="LKD101" s="500"/>
      <c r="LKE101" s="500"/>
      <c r="LKF101" s="500"/>
      <c r="LKG101" s="500"/>
      <c r="LKH101" s="500"/>
      <c r="LKI101" s="500"/>
      <c r="LKJ101" s="500"/>
      <c r="LKK101" s="500"/>
      <c r="LKL101" s="500"/>
      <c r="LKM101" s="500"/>
      <c r="LKN101" s="500"/>
      <c r="LKO101" s="500"/>
      <c r="LKP101" s="500"/>
      <c r="LKQ101" s="500"/>
      <c r="LKR101" s="500"/>
      <c r="LKS101" s="500"/>
      <c r="LKT101" s="500"/>
      <c r="LKU101" s="500"/>
      <c r="LKV101" s="500"/>
      <c r="LKW101" s="500"/>
      <c r="LKX101" s="500"/>
      <c r="LKY101" s="500"/>
      <c r="LKZ101" s="500"/>
      <c r="LLA101" s="500"/>
      <c r="LLB101" s="500"/>
      <c r="LLC101" s="500"/>
      <c r="LLD101" s="500"/>
      <c r="LLE101" s="500"/>
      <c r="LLF101" s="500"/>
      <c r="LLG101" s="500"/>
      <c r="LLH101" s="500"/>
      <c r="LLI101" s="500"/>
      <c r="LLJ101" s="500"/>
      <c r="LLK101" s="500"/>
      <c r="LLL101" s="500"/>
      <c r="LLM101" s="500"/>
      <c r="LLN101" s="500"/>
      <c r="LLO101" s="500"/>
      <c r="LLP101" s="500"/>
      <c r="LLQ101" s="500"/>
      <c r="LLR101" s="500"/>
      <c r="LLS101" s="500"/>
      <c r="LLT101" s="500"/>
      <c r="LLU101" s="500"/>
      <c r="LLV101" s="500"/>
      <c r="LLW101" s="500"/>
      <c r="LLX101" s="500"/>
      <c r="LLY101" s="500"/>
      <c r="LLZ101" s="500"/>
      <c r="LMA101" s="500"/>
      <c r="LMB101" s="500"/>
      <c r="LMC101" s="500"/>
      <c r="LMD101" s="500"/>
      <c r="LME101" s="500"/>
      <c r="LMF101" s="500"/>
      <c r="LMG101" s="500"/>
      <c r="LMH101" s="500"/>
      <c r="LMI101" s="500"/>
      <c r="LMJ101" s="500"/>
      <c r="LMK101" s="500"/>
      <c r="LML101" s="500"/>
      <c r="LMM101" s="500"/>
      <c r="LMN101" s="500"/>
      <c r="LMO101" s="500"/>
      <c r="LMP101" s="500"/>
      <c r="LMQ101" s="500"/>
      <c r="LMR101" s="500"/>
      <c r="LMS101" s="500"/>
      <c r="LMT101" s="500"/>
      <c r="LMU101" s="500"/>
      <c r="LMV101" s="500"/>
      <c r="LMW101" s="500"/>
      <c r="LMX101" s="500"/>
      <c r="LMY101" s="500"/>
      <c r="LMZ101" s="500"/>
      <c r="LNA101" s="500"/>
      <c r="LNB101" s="500"/>
      <c r="LNC101" s="500"/>
      <c r="LND101" s="500"/>
      <c r="LNE101" s="500"/>
      <c r="LNF101" s="500"/>
      <c r="LNG101" s="500"/>
      <c r="LNH101" s="500"/>
      <c r="LNI101" s="500"/>
      <c r="LNJ101" s="500"/>
      <c r="LNK101" s="500"/>
      <c r="LNL101" s="500"/>
      <c r="LNM101" s="500"/>
      <c r="LNN101" s="500"/>
      <c r="LNO101" s="500"/>
      <c r="LNP101" s="500"/>
      <c r="LNQ101" s="500"/>
      <c r="LNR101" s="500"/>
      <c r="LNS101" s="500"/>
      <c r="LNT101" s="500"/>
      <c r="LNU101" s="500"/>
      <c r="LNV101" s="500"/>
      <c r="LNW101" s="500"/>
      <c r="LNX101" s="500"/>
      <c r="LNY101" s="500"/>
      <c r="LNZ101" s="500"/>
      <c r="LOA101" s="500"/>
      <c r="LOB101" s="500"/>
      <c r="LOC101" s="500"/>
      <c r="LOD101" s="500"/>
      <c r="LOE101" s="500"/>
      <c r="LOF101" s="500"/>
      <c r="LOG101" s="500"/>
      <c r="LOH101" s="500"/>
      <c r="LOI101" s="500"/>
      <c r="LOJ101" s="500"/>
      <c r="LOK101" s="500"/>
      <c r="LOL101" s="500"/>
      <c r="LOM101" s="500"/>
      <c r="LON101" s="500"/>
      <c r="LOO101" s="500"/>
      <c r="LOP101" s="500"/>
      <c r="LOQ101" s="500"/>
      <c r="LOR101" s="500"/>
      <c r="LOS101" s="500"/>
      <c r="LOT101" s="500"/>
      <c r="LOU101" s="500"/>
      <c r="LOV101" s="500"/>
      <c r="LOW101" s="500"/>
      <c r="LOX101" s="500"/>
      <c r="LOY101" s="500"/>
      <c r="LOZ101" s="500"/>
      <c r="LPA101" s="500"/>
      <c r="LPB101" s="500"/>
      <c r="LPC101" s="500"/>
      <c r="LPD101" s="500"/>
      <c r="LPE101" s="500"/>
      <c r="LPF101" s="500"/>
      <c r="LPG101" s="500"/>
      <c r="LPH101" s="500"/>
      <c r="LPI101" s="500"/>
      <c r="LPJ101" s="500"/>
      <c r="LPK101" s="500"/>
      <c r="LPL101" s="500"/>
      <c r="LPM101" s="500"/>
      <c r="LPN101" s="500"/>
      <c r="LPO101" s="500"/>
      <c r="LPP101" s="500"/>
      <c r="LPQ101" s="500"/>
      <c r="LPR101" s="500"/>
      <c r="LPS101" s="500"/>
      <c r="LPT101" s="500"/>
      <c r="LPU101" s="500"/>
      <c r="LPV101" s="500"/>
      <c r="LPW101" s="500"/>
      <c r="LPX101" s="500"/>
      <c r="LPY101" s="500"/>
      <c r="LPZ101" s="500"/>
      <c r="LQA101" s="500"/>
      <c r="LQB101" s="500"/>
      <c r="LQC101" s="500"/>
      <c r="LQD101" s="500"/>
      <c r="LQE101" s="500"/>
      <c r="LQF101" s="500"/>
      <c r="LQG101" s="500"/>
      <c r="LQH101" s="500"/>
      <c r="LQI101" s="500"/>
      <c r="LQJ101" s="500"/>
      <c r="LQK101" s="500"/>
      <c r="LQL101" s="500"/>
      <c r="LQM101" s="500"/>
      <c r="LQN101" s="500"/>
      <c r="LQO101" s="500"/>
      <c r="LQP101" s="500"/>
      <c r="LQQ101" s="500"/>
      <c r="LQR101" s="500"/>
      <c r="LQS101" s="500"/>
      <c r="LQT101" s="500"/>
      <c r="LQU101" s="500"/>
      <c r="LQV101" s="500"/>
      <c r="LQW101" s="500"/>
      <c r="LQX101" s="500"/>
      <c r="LQY101" s="500"/>
      <c r="LQZ101" s="500"/>
      <c r="LRA101" s="500"/>
      <c r="LRB101" s="500"/>
      <c r="LRC101" s="500"/>
      <c r="LRD101" s="500"/>
      <c r="LRE101" s="500"/>
      <c r="LRF101" s="500"/>
      <c r="LRG101" s="500"/>
      <c r="LRH101" s="500"/>
      <c r="LRI101" s="500"/>
      <c r="LRJ101" s="500"/>
      <c r="LRK101" s="500"/>
      <c r="LRL101" s="500"/>
      <c r="LRM101" s="500"/>
      <c r="LRN101" s="500"/>
      <c r="LRO101" s="500"/>
      <c r="LRP101" s="500"/>
      <c r="LRQ101" s="500"/>
      <c r="LRR101" s="500"/>
      <c r="LRS101" s="500"/>
      <c r="LRT101" s="500"/>
      <c r="LRU101" s="500"/>
      <c r="LRV101" s="500"/>
      <c r="LRW101" s="500"/>
      <c r="LRX101" s="500"/>
      <c r="LRY101" s="500"/>
      <c r="LRZ101" s="500"/>
      <c r="LSA101" s="500"/>
      <c r="LSB101" s="500"/>
      <c r="LSC101" s="500"/>
      <c r="LSD101" s="500"/>
      <c r="LSE101" s="500"/>
      <c r="LSF101" s="500"/>
      <c r="LSG101" s="500"/>
      <c r="LSH101" s="500"/>
      <c r="LSI101" s="500"/>
      <c r="LSJ101" s="500"/>
      <c r="LSK101" s="500"/>
      <c r="LSL101" s="500"/>
      <c r="LSM101" s="500"/>
      <c r="LSN101" s="500"/>
      <c r="LSO101" s="500"/>
      <c r="LSP101" s="500"/>
      <c r="LSQ101" s="500"/>
      <c r="LSR101" s="500"/>
      <c r="LSS101" s="500"/>
      <c r="LST101" s="500"/>
      <c r="LSU101" s="500"/>
      <c r="LSV101" s="500"/>
      <c r="LSW101" s="500"/>
      <c r="LSX101" s="500"/>
      <c r="LSY101" s="500"/>
      <c r="LSZ101" s="500"/>
      <c r="LTA101" s="500"/>
      <c r="LTB101" s="500"/>
      <c r="LTC101" s="500"/>
      <c r="LTD101" s="500"/>
      <c r="LTE101" s="500"/>
      <c r="LTF101" s="500"/>
      <c r="LTG101" s="500"/>
      <c r="LTH101" s="500"/>
      <c r="LTI101" s="500"/>
      <c r="LTJ101" s="500"/>
      <c r="LTK101" s="500"/>
      <c r="LTL101" s="500"/>
      <c r="LTM101" s="500"/>
      <c r="LTN101" s="500"/>
      <c r="LTO101" s="500"/>
      <c r="LTP101" s="500"/>
      <c r="LTQ101" s="500"/>
      <c r="LTR101" s="500"/>
      <c r="LTS101" s="500"/>
      <c r="LTT101" s="500"/>
      <c r="LTU101" s="500"/>
      <c r="LTV101" s="500"/>
      <c r="LTW101" s="500"/>
      <c r="LTX101" s="500"/>
      <c r="LTY101" s="500"/>
      <c r="LTZ101" s="500"/>
      <c r="LUA101" s="500"/>
      <c r="LUB101" s="500"/>
      <c r="LUC101" s="500"/>
      <c r="LUD101" s="500"/>
      <c r="LUE101" s="500"/>
      <c r="LUF101" s="500"/>
      <c r="LUG101" s="500"/>
      <c r="LUH101" s="500"/>
      <c r="LUI101" s="500"/>
      <c r="LUJ101" s="500"/>
      <c r="LUK101" s="500"/>
      <c r="LUL101" s="500"/>
      <c r="LUM101" s="500"/>
      <c r="LUN101" s="500"/>
      <c r="LUO101" s="500"/>
      <c r="LUP101" s="500"/>
      <c r="LUQ101" s="500"/>
      <c r="LUR101" s="500"/>
      <c r="LUS101" s="500"/>
      <c r="LUT101" s="500"/>
      <c r="LUU101" s="500"/>
      <c r="LUV101" s="500"/>
      <c r="LUW101" s="500"/>
      <c r="LUX101" s="500"/>
      <c r="LUY101" s="500"/>
      <c r="LUZ101" s="500"/>
      <c r="LVA101" s="500"/>
      <c r="LVB101" s="500"/>
      <c r="LVC101" s="500"/>
      <c r="LVD101" s="500"/>
      <c r="LVE101" s="500"/>
      <c r="LVF101" s="500"/>
      <c r="LVG101" s="500"/>
      <c r="LVH101" s="500"/>
      <c r="LVI101" s="500"/>
      <c r="LVJ101" s="500"/>
      <c r="LVK101" s="500"/>
      <c r="LVL101" s="500"/>
      <c r="LVM101" s="500"/>
      <c r="LVN101" s="500"/>
      <c r="LVO101" s="500"/>
      <c r="LVP101" s="500"/>
      <c r="LVQ101" s="500"/>
      <c r="LVR101" s="500"/>
      <c r="LVS101" s="500"/>
      <c r="LVT101" s="500"/>
      <c r="LVU101" s="500"/>
      <c r="LVV101" s="500"/>
      <c r="LVW101" s="500"/>
      <c r="LVX101" s="500"/>
      <c r="LVY101" s="500"/>
      <c r="LVZ101" s="500"/>
      <c r="LWA101" s="500"/>
      <c r="LWB101" s="500"/>
      <c r="LWC101" s="500"/>
      <c r="LWD101" s="500"/>
      <c r="LWE101" s="500"/>
      <c r="LWF101" s="500"/>
      <c r="LWG101" s="500"/>
      <c r="LWH101" s="500"/>
      <c r="LWI101" s="500"/>
      <c r="LWJ101" s="500"/>
      <c r="LWK101" s="500"/>
      <c r="LWL101" s="500"/>
      <c r="LWM101" s="500"/>
      <c r="LWN101" s="500"/>
      <c r="LWO101" s="500"/>
      <c r="LWP101" s="500"/>
      <c r="LWQ101" s="500"/>
      <c r="LWR101" s="500"/>
      <c r="LWS101" s="500"/>
      <c r="LWT101" s="500"/>
      <c r="LWU101" s="500"/>
      <c r="LWV101" s="500"/>
      <c r="LWW101" s="500"/>
      <c r="LWX101" s="500"/>
      <c r="LWY101" s="500"/>
      <c r="LWZ101" s="500"/>
      <c r="LXA101" s="500"/>
      <c r="LXB101" s="500"/>
      <c r="LXC101" s="500"/>
      <c r="LXD101" s="500"/>
      <c r="LXE101" s="500"/>
      <c r="LXF101" s="500"/>
      <c r="LXG101" s="500"/>
      <c r="LXH101" s="500"/>
      <c r="LXI101" s="500"/>
      <c r="LXJ101" s="500"/>
      <c r="LXK101" s="500"/>
      <c r="LXL101" s="500"/>
      <c r="LXM101" s="500"/>
      <c r="LXN101" s="500"/>
      <c r="LXO101" s="500"/>
      <c r="LXP101" s="500"/>
      <c r="LXQ101" s="500"/>
      <c r="LXR101" s="500"/>
      <c r="LXS101" s="500"/>
      <c r="LXT101" s="500"/>
      <c r="LXU101" s="500"/>
      <c r="LXV101" s="500"/>
      <c r="LXW101" s="500"/>
      <c r="LXX101" s="500"/>
      <c r="LXY101" s="500"/>
      <c r="LXZ101" s="500"/>
      <c r="LYA101" s="500"/>
      <c r="LYB101" s="500"/>
      <c r="LYC101" s="500"/>
      <c r="LYD101" s="500"/>
      <c r="LYE101" s="500"/>
      <c r="LYF101" s="500"/>
      <c r="LYG101" s="500"/>
      <c r="LYH101" s="500"/>
      <c r="LYI101" s="500"/>
      <c r="LYJ101" s="500"/>
      <c r="LYK101" s="500"/>
      <c r="LYL101" s="500"/>
      <c r="LYM101" s="500"/>
      <c r="LYN101" s="500"/>
      <c r="LYO101" s="500"/>
      <c r="LYP101" s="500"/>
      <c r="LYQ101" s="500"/>
      <c r="LYR101" s="500"/>
      <c r="LYS101" s="500"/>
      <c r="LYT101" s="500"/>
      <c r="LYU101" s="500"/>
      <c r="LYV101" s="500"/>
      <c r="LYW101" s="500"/>
      <c r="LYX101" s="500"/>
      <c r="LYY101" s="500"/>
      <c r="LYZ101" s="500"/>
      <c r="LZA101" s="500"/>
      <c r="LZB101" s="500"/>
      <c r="LZC101" s="500"/>
      <c r="LZD101" s="500"/>
      <c r="LZE101" s="500"/>
      <c r="LZF101" s="500"/>
      <c r="LZG101" s="500"/>
      <c r="LZH101" s="500"/>
      <c r="LZI101" s="500"/>
      <c r="LZJ101" s="500"/>
      <c r="LZK101" s="500"/>
      <c r="LZL101" s="500"/>
      <c r="LZM101" s="500"/>
      <c r="LZN101" s="500"/>
      <c r="LZO101" s="500"/>
      <c r="LZP101" s="500"/>
      <c r="LZQ101" s="500"/>
      <c r="LZR101" s="500"/>
      <c r="LZS101" s="500"/>
      <c r="LZT101" s="500"/>
      <c r="LZU101" s="500"/>
      <c r="LZV101" s="500"/>
      <c r="LZW101" s="500"/>
      <c r="LZX101" s="500"/>
      <c r="LZY101" s="500"/>
      <c r="LZZ101" s="500"/>
      <c r="MAA101" s="500"/>
      <c r="MAB101" s="500"/>
      <c r="MAC101" s="500"/>
      <c r="MAD101" s="500"/>
      <c r="MAE101" s="500"/>
      <c r="MAF101" s="500"/>
      <c r="MAG101" s="500"/>
      <c r="MAH101" s="500"/>
      <c r="MAI101" s="500"/>
      <c r="MAJ101" s="500"/>
      <c r="MAK101" s="500"/>
      <c r="MAL101" s="500"/>
      <c r="MAM101" s="500"/>
      <c r="MAN101" s="500"/>
      <c r="MAO101" s="500"/>
      <c r="MAP101" s="500"/>
      <c r="MAQ101" s="500"/>
      <c r="MAR101" s="500"/>
      <c r="MAS101" s="500"/>
      <c r="MAT101" s="500"/>
      <c r="MAU101" s="500"/>
      <c r="MAV101" s="500"/>
      <c r="MAW101" s="500"/>
      <c r="MAX101" s="500"/>
      <c r="MAY101" s="500"/>
      <c r="MAZ101" s="500"/>
      <c r="MBA101" s="500"/>
      <c r="MBB101" s="500"/>
      <c r="MBC101" s="500"/>
      <c r="MBD101" s="500"/>
      <c r="MBE101" s="500"/>
      <c r="MBF101" s="500"/>
      <c r="MBG101" s="500"/>
      <c r="MBH101" s="500"/>
      <c r="MBI101" s="500"/>
      <c r="MBJ101" s="500"/>
      <c r="MBK101" s="500"/>
      <c r="MBL101" s="500"/>
      <c r="MBM101" s="500"/>
      <c r="MBN101" s="500"/>
      <c r="MBO101" s="500"/>
      <c r="MBP101" s="500"/>
      <c r="MBQ101" s="500"/>
      <c r="MBR101" s="500"/>
      <c r="MBS101" s="500"/>
      <c r="MBT101" s="500"/>
      <c r="MBU101" s="500"/>
      <c r="MBV101" s="500"/>
      <c r="MBW101" s="500"/>
      <c r="MBX101" s="500"/>
      <c r="MBY101" s="500"/>
      <c r="MBZ101" s="500"/>
      <c r="MCA101" s="500"/>
      <c r="MCB101" s="500"/>
      <c r="MCC101" s="500"/>
      <c r="MCD101" s="500"/>
      <c r="MCE101" s="500"/>
      <c r="MCF101" s="500"/>
      <c r="MCG101" s="500"/>
      <c r="MCH101" s="500"/>
      <c r="MCI101" s="500"/>
      <c r="MCJ101" s="500"/>
      <c r="MCK101" s="500"/>
      <c r="MCL101" s="500"/>
      <c r="MCM101" s="500"/>
      <c r="MCN101" s="500"/>
      <c r="MCO101" s="500"/>
      <c r="MCP101" s="500"/>
      <c r="MCQ101" s="500"/>
      <c r="MCR101" s="500"/>
      <c r="MCS101" s="500"/>
      <c r="MCT101" s="500"/>
      <c r="MCU101" s="500"/>
      <c r="MCV101" s="500"/>
      <c r="MCW101" s="500"/>
      <c r="MCX101" s="500"/>
      <c r="MCY101" s="500"/>
      <c r="MCZ101" s="500"/>
      <c r="MDA101" s="500"/>
      <c r="MDB101" s="500"/>
      <c r="MDC101" s="500"/>
      <c r="MDD101" s="500"/>
      <c r="MDE101" s="500"/>
      <c r="MDF101" s="500"/>
      <c r="MDG101" s="500"/>
      <c r="MDH101" s="500"/>
      <c r="MDI101" s="500"/>
      <c r="MDJ101" s="500"/>
      <c r="MDK101" s="500"/>
      <c r="MDL101" s="500"/>
      <c r="MDM101" s="500"/>
      <c r="MDN101" s="500"/>
      <c r="MDO101" s="500"/>
      <c r="MDP101" s="500"/>
      <c r="MDQ101" s="500"/>
      <c r="MDR101" s="500"/>
      <c r="MDS101" s="500"/>
      <c r="MDT101" s="500"/>
      <c r="MDU101" s="500"/>
      <c r="MDV101" s="500"/>
      <c r="MDW101" s="500"/>
      <c r="MDX101" s="500"/>
      <c r="MDY101" s="500"/>
      <c r="MDZ101" s="500"/>
      <c r="MEA101" s="500"/>
      <c r="MEB101" s="500"/>
      <c r="MEC101" s="500"/>
      <c r="MED101" s="500"/>
      <c r="MEE101" s="500"/>
      <c r="MEF101" s="500"/>
      <c r="MEG101" s="500"/>
      <c r="MEH101" s="500"/>
      <c r="MEI101" s="500"/>
      <c r="MEJ101" s="500"/>
      <c r="MEK101" s="500"/>
      <c r="MEL101" s="500"/>
      <c r="MEM101" s="500"/>
      <c r="MEN101" s="500"/>
      <c r="MEO101" s="500"/>
      <c r="MEP101" s="500"/>
      <c r="MEQ101" s="500"/>
      <c r="MER101" s="500"/>
      <c r="MES101" s="500"/>
      <c r="MET101" s="500"/>
      <c r="MEU101" s="500"/>
      <c r="MEV101" s="500"/>
      <c r="MEW101" s="500"/>
      <c r="MEX101" s="500"/>
      <c r="MEY101" s="500"/>
      <c r="MEZ101" s="500"/>
      <c r="MFA101" s="500"/>
      <c r="MFB101" s="500"/>
      <c r="MFC101" s="500"/>
      <c r="MFD101" s="500"/>
      <c r="MFE101" s="500"/>
      <c r="MFF101" s="500"/>
      <c r="MFG101" s="500"/>
      <c r="MFH101" s="500"/>
      <c r="MFI101" s="500"/>
      <c r="MFJ101" s="500"/>
      <c r="MFK101" s="500"/>
      <c r="MFL101" s="500"/>
      <c r="MFM101" s="500"/>
      <c r="MFN101" s="500"/>
      <c r="MFO101" s="500"/>
      <c r="MFP101" s="500"/>
      <c r="MFQ101" s="500"/>
      <c r="MFR101" s="500"/>
      <c r="MFS101" s="500"/>
      <c r="MFT101" s="500"/>
      <c r="MFU101" s="500"/>
      <c r="MFV101" s="500"/>
      <c r="MFW101" s="500"/>
      <c r="MFX101" s="500"/>
      <c r="MFY101" s="500"/>
      <c r="MFZ101" s="500"/>
      <c r="MGA101" s="500"/>
      <c r="MGB101" s="500"/>
      <c r="MGC101" s="500"/>
      <c r="MGD101" s="500"/>
      <c r="MGE101" s="500"/>
      <c r="MGF101" s="500"/>
      <c r="MGG101" s="500"/>
      <c r="MGH101" s="500"/>
      <c r="MGI101" s="500"/>
      <c r="MGJ101" s="500"/>
      <c r="MGK101" s="500"/>
      <c r="MGL101" s="500"/>
      <c r="MGM101" s="500"/>
      <c r="MGN101" s="500"/>
      <c r="MGO101" s="500"/>
      <c r="MGP101" s="500"/>
      <c r="MGQ101" s="500"/>
      <c r="MGR101" s="500"/>
      <c r="MGS101" s="500"/>
      <c r="MGT101" s="500"/>
      <c r="MGU101" s="500"/>
      <c r="MGV101" s="500"/>
      <c r="MGW101" s="500"/>
      <c r="MGX101" s="500"/>
      <c r="MGY101" s="500"/>
      <c r="MGZ101" s="500"/>
      <c r="MHA101" s="500"/>
      <c r="MHB101" s="500"/>
      <c r="MHC101" s="500"/>
      <c r="MHD101" s="500"/>
      <c r="MHE101" s="500"/>
      <c r="MHF101" s="500"/>
      <c r="MHG101" s="500"/>
      <c r="MHH101" s="500"/>
      <c r="MHI101" s="500"/>
      <c r="MHJ101" s="500"/>
      <c r="MHK101" s="500"/>
      <c r="MHL101" s="500"/>
      <c r="MHM101" s="500"/>
      <c r="MHN101" s="500"/>
      <c r="MHO101" s="500"/>
      <c r="MHP101" s="500"/>
      <c r="MHQ101" s="500"/>
      <c r="MHR101" s="500"/>
      <c r="MHS101" s="500"/>
      <c r="MHT101" s="500"/>
      <c r="MHU101" s="500"/>
      <c r="MHV101" s="500"/>
      <c r="MHW101" s="500"/>
      <c r="MHX101" s="500"/>
      <c r="MHY101" s="500"/>
      <c r="MHZ101" s="500"/>
      <c r="MIA101" s="500"/>
      <c r="MIB101" s="500"/>
      <c r="MIC101" s="500"/>
      <c r="MID101" s="500"/>
      <c r="MIE101" s="500"/>
      <c r="MIF101" s="500"/>
      <c r="MIG101" s="500"/>
      <c r="MIH101" s="500"/>
      <c r="MII101" s="500"/>
      <c r="MIJ101" s="500"/>
      <c r="MIK101" s="500"/>
      <c r="MIL101" s="500"/>
      <c r="MIM101" s="500"/>
      <c r="MIN101" s="500"/>
      <c r="MIO101" s="500"/>
      <c r="MIP101" s="500"/>
      <c r="MIQ101" s="500"/>
      <c r="MIR101" s="500"/>
      <c r="MIS101" s="500"/>
      <c r="MIT101" s="500"/>
      <c r="MIU101" s="500"/>
      <c r="MIV101" s="500"/>
      <c r="MIW101" s="500"/>
      <c r="MIX101" s="500"/>
      <c r="MIY101" s="500"/>
      <c r="MIZ101" s="500"/>
      <c r="MJA101" s="500"/>
      <c r="MJB101" s="500"/>
      <c r="MJC101" s="500"/>
      <c r="MJD101" s="500"/>
      <c r="MJE101" s="500"/>
      <c r="MJF101" s="500"/>
      <c r="MJG101" s="500"/>
      <c r="MJH101" s="500"/>
      <c r="MJI101" s="500"/>
      <c r="MJJ101" s="500"/>
      <c r="MJK101" s="500"/>
      <c r="MJL101" s="500"/>
      <c r="MJM101" s="500"/>
      <c r="MJN101" s="500"/>
      <c r="MJO101" s="500"/>
      <c r="MJP101" s="500"/>
      <c r="MJQ101" s="500"/>
      <c r="MJR101" s="500"/>
      <c r="MJS101" s="500"/>
      <c r="MJT101" s="500"/>
      <c r="MJU101" s="500"/>
      <c r="MJV101" s="500"/>
      <c r="MJW101" s="500"/>
      <c r="MJX101" s="500"/>
      <c r="MJY101" s="500"/>
      <c r="MJZ101" s="500"/>
      <c r="MKA101" s="500"/>
      <c r="MKB101" s="500"/>
      <c r="MKC101" s="500"/>
      <c r="MKD101" s="500"/>
      <c r="MKE101" s="500"/>
      <c r="MKF101" s="500"/>
      <c r="MKG101" s="500"/>
      <c r="MKH101" s="500"/>
      <c r="MKI101" s="500"/>
      <c r="MKJ101" s="500"/>
      <c r="MKK101" s="500"/>
      <c r="MKL101" s="500"/>
      <c r="MKM101" s="500"/>
      <c r="MKN101" s="500"/>
      <c r="MKO101" s="500"/>
      <c r="MKP101" s="500"/>
      <c r="MKQ101" s="500"/>
      <c r="MKR101" s="500"/>
      <c r="MKS101" s="500"/>
      <c r="MKT101" s="500"/>
      <c r="MKU101" s="500"/>
      <c r="MKV101" s="500"/>
      <c r="MKW101" s="500"/>
      <c r="MKX101" s="500"/>
      <c r="MKY101" s="500"/>
      <c r="MKZ101" s="500"/>
      <c r="MLA101" s="500"/>
      <c r="MLB101" s="500"/>
      <c r="MLC101" s="500"/>
      <c r="MLD101" s="500"/>
      <c r="MLE101" s="500"/>
      <c r="MLF101" s="500"/>
      <c r="MLG101" s="500"/>
      <c r="MLH101" s="500"/>
      <c r="MLI101" s="500"/>
      <c r="MLJ101" s="500"/>
      <c r="MLK101" s="500"/>
      <c r="MLL101" s="500"/>
      <c r="MLM101" s="500"/>
      <c r="MLN101" s="500"/>
      <c r="MLO101" s="500"/>
      <c r="MLP101" s="500"/>
      <c r="MLQ101" s="500"/>
      <c r="MLR101" s="500"/>
      <c r="MLS101" s="500"/>
      <c r="MLT101" s="500"/>
      <c r="MLU101" s="500"/>
      <c r="MLV101" s="500"/>
      <c r="MLW101" s="500"/>
      <c r="MLX101" s="500"/>
      <c r="MLY101" s="500"/>
      <c r="MLZ101" s="500"/>
      <c r="MMA101" s="500"/>
      <c r="MMB101" s="500"/>
      <c r="MMC101" s="500"/>
      <c r="MMD101" s="500"/>
      <c r="MME101" s="500"/>
      <c r="MMF101" s="500"/>
      <c r="MMG101" s="500"/>
      <c r="MMH101" s="500"/>
      <c r="MMI101" s="500"/>
      <c r="MMJ101" s="500"/>
      <c r="MMK101" s="500"/>
      <c r="MML101" s="500"/>
      <c r="MMM101" s="500"/>
      <c r="MMN101" s="500"/>
      <c r="MMO101" s="500"/>
      <c r="MMP101" s="500"/>
      <c r="MMQ101" s="500"/>
      <c r="MMR101" s="500"/>
      <c r="MMS101" s="500"/>
      <c r="MMT101" s="500"/>
      <c r="MMU101" s="500"/>
      <c r="MMV101" s="500"/>
      <c r="MMW101" s="500"/>
      <c r="MMX101" s="500"/>
      <c r="MMY101" s="500"/>
      <c r="MMZ101" s="500"/>
      <c r="MNA101" s="500"/>
      <c r="MNB101" s="500"/>
      <c r="MNC101" s="500"/>
      <c r="MND101" s="500"/>
      <c r="MNE101" s="500"/>
      <c r="MNF101" s="500"/>
      <c r="MNG101" s="500"/>
      <c r="MNH101" s="500"/>
      <c r="MNI101" s="500"/>
      <c r="MNJ101" s="500"/>
      <c r="MNK101" s="500"/>
      <c r="MNL101" s="500"/>
      <c r="MNM101" s="500"/>
      <c r="MNN101" s="500"/>
      <c r="MNO101" s="500"/>
      <c r="MNP101" s="500"/>
      <c r="MNQ101" s="500"/>
      <c r="MNR101" s="500"/>
      <c r="MNS101" s="500"/>
      <c r="MNT101" s="500"/>
      <c r="MNU101" s="500"/>
      <c r="MNV101" s="500"/>
      <c r="MNW101" s="500"/>
      <c r="MNX101" s="500"/>
      <c r="MNY101" s="500"/>
      <c r="MNZ101" s="500"/>
      <c r="MOA101" s="500"/>
      <c r="MOB101" s="500"/>
      <c r="MOC101" s="500"/>
      <c r="MOD101" s="500"/>
      <c r="MOE101" s="500"/>
      <c r="MOF101" s="500"/>
      <c r="MOG101" s="500"/>
      <c r="MOH101" s="500"/>
      <c r="MOI101" s="500"/>
      <c r="MOJ101" s="500"/>
      <c r="MOK101" s="500"/>
      <c r="MOL101" s="500"/>
      <c r="MOM101" s="500"/>
      <c r="MON101" s="500"/>
      <c r="MOO101" s="500"/>
      <c r="MOP101" s="500"/>
      <c r="MOQ101" s="500"/>
      <c r="MOR101" s="500"/>
      <c r="MOS101" s="500"/>
      <c r="MOT101" s="500"/>
      <c r="MOU101" s="500"/>
      <c r="MOV101" s="500"/>
      <c r="MOW101" s="500"/>
      <c r="MOX101" s="500"/>
      <c r="MOY101" s="500"/>
      <c r="MOZ101" s="500"/>
      <c r="MPA101" s="500"/>
      <c r="MPB101" s="500"/>
      <c r="MPC101" s="500"/>
      <c r="MPD101" s="500"/>
      <c r="MPE101" s="500"/>
      <c r="MPF101" s="500"/>
      <c r="MPG101" s="500"/>
      <c r="MPH101" s="500"/>
      <c r="MPI101" s="500"/>
      <c r="MPJ101" s="500"/>
      <c r="MPK101" s="500"/>
      <c r="MPL101" s="500"/>
      <c r="MPM101" s="500"/>
      <c r="MPN101" s="500"/>
      <c r="MPO101" s="500"/>
      <c r="MPP101" s="500"/>
      <c r="MPQ101" s="500"/>
      <c r="MPR101" s="500"/>
      <c r="MPS101" s="500"/>
      <c r="MPT101" s="500"/>
      <c r="MPU101" s="500"/>
      <c r="MPV101" s="500"/>
      <c r="MPW101" s="500"/>
      <c r="MPX101" s="500"/>
      <c r="MPY101" s="500"/>
      <c r="MPZ101" s="500"/>
      <c r="MQA101" s="500"/>
      <c r="MQB101" s="500"/>
      <c r="MQC101" s="500"/>
      <c r="MQD101" s="500"/>
      <c r="MQE101" s="500"/>
      <c r="MQF101" s="500"/>
      <c r="MQG101" s="500"/>
      <c r="MQH101" s="500"/>
      <c r="MQI101" s="500"/>
      <c r="MQJ101" s="500"/>
      <c r="MQK101" s="500"/>
      <c r="MQL101" s="500"/>
      <c r="MQM101" s="500"/>
      <c r="MQN101" s="500"/>
      <c r="MQO101" s="500"/>
      <c r="MQP101" s="500"/>
      <c r="MQQ101" s="500"/>
      <c r="MQR101" s="500"/>
      <c r="MQS101" s="500"/>
      <c r="MQT101" s="500"/>
      <c r="MQU101" s="500"/>
      <c r="MQV101" s="500"/>
      <c r="MQW101" s="500"/>
      <c r="MQX101" s="500"/>
      <c r="MQY101" s="500"/>
      <c r="MQZ101" s="500"/>
      <c r="MRA101" s="500"/>
      <c r="MRB101" s="500"/>
      <c r="MRC101" s="500"/>
      <c r="MRD101" s="500"/>
      <c r="MRE101" s="500"/>
      <c r="MRF101" s="500"/>
      <c r="MRG101" s="500"/>
      <c r="MRH101" s="500"/>
      <c r="MRI101" s="500"/>
      <c r="MRJ101" s="500"/>
      <c r="MRK101" s="500"/>
      <c r="MRL101" s="500"/>
      <c r="MRM101" s="500"/>
      <c r="MRN101" s="500"/>
      <c r="MRO101" s="500"/>
      <c r="MRP101" s="500"/>
      <c r="MRQ101" s="500"/>
      <c r="MRR101" s="500"/>
      <c r="MRS101" s="500"/>
      <c r="MRT101" s="500"/>
      <c r="MRU101" s="500"/>
      <c r="MRV101" s="500"/>
      <c r="MRW101" s="500"/>
      <c r="MRX101" s="500"/>
      <c r="MRY101" s="500"/>
      <c r="MRZ101" s="500"/>
      <c r="MSA101" s="500"/>
      <c r="MSB101" s="500"/>
      <c r="MSC101" s="500"/>
      <c r="MSD101" s="500"/>
      <c r="MSE101" s="500"/>
      <c r="MSF101" s="500"/>
      <c r="MSG101" s="500"/>
      <c r="MSH101" s="500"/>
      <c r="MSI101" s="500"/>
      <c r="MSJ101" s="500"/>
      <c r="MSK101" s="500"/>
      <c r="MSL101" s="500"/>
      <c r="MSM101" s="500"/>
      <c r="MSN101" s="500"/>
      <c r="MSO101" s="500"/>
      <c r="MSP101" s="500"/>
      <c r="MSQ101" s="500"/>
      <c r="MSR101" s="500"/>
      <c r="MSS101" s="500"/>
      <c r="MST101" s="500"/>
      <c r="MSU101" s="500"/>
      <c r="MSV101" s="500"/>
      <c r="MSW101" s="500"/>
      <c r="MSX101" s="500"/>
      <c r="MSY101" s="500"/>
      <c r="MSZ101" s="500"/>
      <c r="MTA101" s="500"/>
      <c r="MTB101" s="500"/>
      <c r="MTC101" s="500"/>
      <c r="MTD101" s="500"/>
      <c r="MTE101" s="500"/>
      <c r="MTF101" s="500"/>
      <c r="MTG101" s="500"/>
      <c r="MTH101" s="500"/>
      <c r="MTI101" s="500"/>
      <c r="MTJ101" s="500"/>
      <c r="MTK101" s="500"/>
      <c r="MTL101" s="500"/>
      <c r="MTM101" s="500"/>
      <c r="MTN101" s="500"/>
      <c r="MTO101" s="500"/>
      <c r="MTP101" s="500"/>
      <c r="MTQ101" s="500"/>
      <c r="MTR101" s="500"/>
      <c r="MTS101" s="500"/>
      <c r="MTT101" s="500"/>
      <c r="MTU101" s="500"/>
      <c r="MTV101" s="500"/>
      <c r="MTW101" s="500"/>
      <c r="MTX101" s="500"/>
      <c r="MTY101" s="500"/>
      <c r="MTZ101" s="500"/>
      <c r="MUA101" s="500"/>
      <c r="MUB101" s="500"/>
      <c r="MUC101" s="500"/>
      <c r="MUD101" s="500"/>
      <c r="MUE101" s="500"/>
      <c r="MUF101" s="500"/>
      <c r="MUG101" s="500"/>
      <c r="MUH101" s="500"/>
      <c r="MUI101" s="500"/>
      <c r="MUJ101" s="500"/>
      <c r="MUK101" s="500"/>
      <c r="MUL101" s="500"/>
      <c r="MUM101" s="500"/>
      <c r="MUN101" s="500"/>
      <c r="MUO101" s="500"/>
      <c r="MUP101" s="500"/>
      <c r="MUQ101" s="500"/>
      <c r="MUR101" s="500"/>
      <c r="MUS101" s="500"/>
      <c r="MUT101" s="500"/>
      <c r="MUU101" s="500"/>
      <c r="MUV101" s="500"/>
      <c r="MUW101" s="500"/>
      <c r="MUX101" s="500"/>
      <c r="MUY101" s="500"/>
      <c r="MUZ101" s="500"/>
      <c r="MVA101" s="500"/>
      <c r="MVB101" s="500"/>
      <c r="MVC101" s="500"/>
      <c r="MVD101" s="500"/>
      <c r="MVE101" s="500"/>
      <c r="MVF101" s="500"/>
      <c r="MVG101" s="500"/>
      <c r="MVH101" s="500"/>
      <c r="MVI101" s="500"/>
      <c r="MVJ101" s="500"/>
      <c r="MVK101" s="500"/>
      <c r="MVL101" s="500"/>
      <c r="MVM101" s="500"/>
      <c r="MVN101" s="500"/>
      <c r="MVO101" s="500"/>
      <c r="MVP101" s="500"/>
      <c r="MVQ101" s="500"/>
      <c r="MVR101" s="500"/>
      <c r="MVS101" s="500"/>
      <c r="MVT101" s="500"/>
      <c r="MVU101" s="500"/>
      <c r="MVV101" s="500"/>
      <c r="MVW101" s="500"/>
      <c r="MVX101" s="500"/>
      <c r="MVY101" s="500"/>
      <c r="MVZ101" s="500"/>
      <c r="MWA101" s="500"/>
      <c r="MWB101" s="500"/>
      <c r="MWC101" s="500"/>
      <c r="MWD101" s="500"/>
      <c r="MWE101" s="500"/>
      <c r="MWF101" s="500"/>
      <c r="MWG101" s="500"/>
      <c r="MWH101" s="500"/>
      <c r="MWI101" s="500"/>
      <c r="MWJ101" s="500"/>
      <c r="MWK101" s="500"/>
      <c r="MWL101" s="500"/>
      <c r="MWM101" s="500"/>
      <c r="MWN101" s="500"/>
      <c r="MWO101" s="500"/>
      <c r="MWP101" s="500"/>
      <c r="MWQ101" s="500"/>
      <c r="MWR101" s="500"/>
      <c r="MWS101" s="500"/>
      <c r="MWT101" s="500"/>
      <c r="MWU101" s="500"/>
      <c r="MWV101" s="500"/>
      <c r="MWW101" s="500"/>
      <c r="MWX101" s="500"/>
      <c r="MWY101" s="500"/>
      <c r="MWZ101" s="500"/>
      <c r="MXA101" s="500"/>
      <c r="MXB101" s="500"/>
      <c r="MXC101" s="500"/>
      <c r="MXD101" s="500"/>
      <c r="MXE101" s="500"/>
      <c r="MXF101" s="500"/>
      <c r="MXG101" s="500"/>
      <c r="MXH101" s="500"/>
      <c r="MXI101" s="500"/>
      <c r="MXJ101" s="500"/>
      <c r="MXK101" s="500"/>
      <c r="MXL101" s="500"/>
      <c r="MXM101" s="500"/>
      <c r="MXN101" s="500"/>
      <c r="MXO101" s="500"/>
      <c r="MXP101" s="500"/>
      <c r="MXQ101" s="500"/>
      <c r="MXR101" s="500"/>
      <c r="MXS101" s="500"/>
      <c r="MXT101" s="500"/>
      <c r="MXU101" s="500"/>
      <c r="MXV101" s="500"/>
      <c r="MXW101" s="500"/>
      <c r="MXX101" s="500"/>
      <c r="MXY101" s="500"/>
      <c r="MXZ101" s="500"/>
      <c r="MYA101" s="500"/>
      <c r="MYB101" s="500"/>
      <c r="MYC101" s="500"/>
      <c r="MYD101" s="500"/>
      <c r="MYE101" s="500"/>
      <c r="MYF101" s="500"/>
      <c r="MYG101" s="500"/>
      <c r="MYH101" s="500"/>
      <c r="MYI101" s="500"/>
      <c r="MYJ101" s="500"/>
      <c r="MYK101" s="500"/>
      <c r="MYL101" s="500"/>
      <c r="MYM101" s="500"/>
      <c r="MYN101" s="500"/>
      <c r="MYO101" s="500"/>
      <c r="MYP101" s="500"/>
      <c r="MYQ101" s="500"/>
      <c r="MYR101" s="500"/>
      <c r="MYS101" s="500"/>
      <c r="MYT101" s="500"/>
      <c r="MYU101" s="500"/>
      <c r="MYV101" s="500"/>
      <c r="MYW101" s="500"/>
      <c r="MYX101" s="500"/>
      <c r="MYY101" s="500"/>
      <c r="MYZ101" s="500"/>
      <c r="MZA101" s="500"/>
      <c r="MZB101" s="500"/>
      <c r="MZC101" s="500"/>
      <c r="MZD101" s="500"/>
      <c r="MZE101" s="500"/>
      <c r="MZF101" s="500"/>
      <c r="MZG101" s="500"/>
      <c r="MZH101" s="500"/>
      <c r="MZI101" s="500"/>
      <c r="MZJ101" s="500"/>
      <c r="MZK101" s="500"/>
      <c r="MZL101" s="500"/>
      <c r="MZM101" s="500"/>
      <c r="MZN101" s="500"/>
      <c r="MZO101" s="500"/>
      <c r="MZP101" s="500"/>
      <c r="MZQ101" s="500"/>
      <c r="MZR101" s="500"/>
      <c r="MZS101" s="500"/>
      <c r="MZT101" s="500"/>
      <c r="MZU101" s="500"/>
      <c r="MZV101" s="500"/>
      <c r="MZW101" s="500"/>
      <c r="MZX101" s="500"/>
      <c r="MZY101" s="500"/>
      <c r="MZZ101" s="500"/>
      <c r="NAA101" s="500"/>
      <c r="NAB101" s="500"/>
      <c r="NAC101" s="500"/>
      <c r="NAD101" s="500"/>
      <c r="NAE101" s="500"/>
      <c r="NAF101" s="500"/>
      <c r="NAG101" s="500"/>
      <c r="NAH101" s="500"/>
      <c r="NAI101" s="500"/>
      <c r="NAJ101" s="500"/>
      <c r="NAK101" s="500"/>
      <c r="NAL101" s="500"/>
      <c r="NAM101" s="500"/>
      <c r="NAN101" s="500"/>
      <c r="NAO101" s="500"/>
      <c r="NAP101" s="500"/>
      <c r="NAQ101" s="500"/>
      <c r="NAR101" s="500"/>
      <c r="NAS101" s="500"/>
      <c r="NAT101" s="500"/>
      <c r="NAU101" s="500"/>
      <c r="NAV101" s="500"/>
      <c r="NAW101" s="500"/>
      <c r="NAX101" s="500"/>
      <c r="NAY101" s="500"/>
      <c r="NAZ101" s="500"/>
      <c r="NBA101" s="500"/>
      <c r="NBB101" s="500"/>
      <c r="NBC101" s="500"/>
      <c r="NBD101" s="500"/>
      <c r="NBE101" s="500"/>
      <c r="NBF101" s="500"/>
      <c r="NBG101" s="500"/>
      <c r="NBH101" s="500"/>
      <c r="NBI101" s="500"/>
      <c r="NBJ101" s="500"/>
      <c r="NBK101" s="500"/>
      <c r="NBL101" s="500"/>
      <c r="NBM101" s="500"/>
      <c r="NBN101" s="500"/>
      <c r="NBO101" s="500"/>
      <c r="NBP101" s="500"/>
      <c r="NBQ101" s="500"/>
      <c r="NBR101" s="500"/>
      <c r="NBS101" s="500"/>
      <c r="NBT101" s="500"/>
      <c r="NBU101" s="500"/>
      <c r="NBV101" s="500"/>
      <c r="NBW101" s="500"/>
      <c r="NBX101" s="500"/>
      <c r="NBY101" s="500"/>
      <c r="NBZ101" s="500"/>
      <c r="NCA101" s="500"/>
      <c r="NCB101" s="500"/>
      <c r="NCC101" s="500"/>
      <c r="NCD101" s="500"/>
      <c r="NCE101" s="500"/>
      <c r="NCF101" s="500"/>
      <c r="NCG101" s="500"/>
      <c r="NCH101" s="500"/>
      <c r="NCI101" s="500"/>
      <c r="NCJ101" s="500"/>
      <c r="NCK101" s="500"/>
      <c r="NCL101" s="500"/>
      <c r="NCM101" s="500"/>
      <c r="NCN101" s="500"/>
      <c r="NCO101" s="500"/>
      <c r="NCP101" s="500"/>
      <c r="NCQ101" s="500"/>
      <c r="NCR101" s="500"/>
      <c r="NCS101" s="500"/>
      <c r="NCT101" s="500"/>
      <c r="NCU101" s="500"/>
      <c r="NCV101" s="500"/>
      <c r="NCW101" s="500"/>
      <c r="NCX101" s="500"/>
      <c r="NCY101" s="500"/>
      <c r="NCZ101" s="500"/>
      <c r="NDA101" s="500"/>
      <c r="NDB101" s="500"/>
      <c r="NDC101" s="500"/>
      <c r="NDD101" s="500"/>
      <c r="NDE101" s="500"/>
      <c r="NDF101" s="500"/>
      <c r="NDG101" s="500"/>
      <c r="NDH101" s="500"/>
      <c r="NDI101" s="500"/>
      <c r="NDJ101" s="500"/>
      <c r="NDK101" s="500"/>
      <c r="NDL101" s="500"/>
      <c r="NDM101" s="500"/>
      <c r="NDN101" s="500"/>
      <c r="NDO101" s="500"/>
      <c r="NDP101" s="500"/>
      <c r="NDQ101" s="500"/>
      <c r="NDR101" s="500"/>
      <c r="NDS101" s="500"/>
      <c r="NDT101" s="500"/>
      <c r="NDU101" s="500"/>
      <c r="NDV101" s="500"/>
      <c r="NDW101" s="500"/>
      <c r="NDX101" s="500"/>
      <c r="NDY101" s="500"/>
      <c r="NDZ101" s="500"/>
      <c r="NEA101" s="500"/>
      <c r="NEB101" s="500"/>
      <c r="NEC101" s="500"/>
      <c r="NED101" s="500"/>
      <c r="NEE101" s="500"/>
      <c r="NEF101" s="500"/>
      <c r="NEG101" s="500"/>
      <c r="NEH101" s="500"/>
      <c r="NEI101" s="500"/>
      <c r="NEJ101" s="500"/>
      <c r="NEK101" s="500"/>
      <c r="NEL101" s="500"/>
      <c r="NEM101" s="500"/>
      <c r="NEN101" s="500"/>
      <c r="NEO101" s="500"/>
      <c r="NEP101" s="500"/>
      <c r="NEQ101" s="500"/>
      <c r="NER101" s="500"/>
      <c r="NES101" s="500"/>
      <c r="NET101" s="500"/>
      <c r="NEU101" s="500"/>
      <c r="NEV101" s="500"/>
      <c r="NEW101" s="500"/>
      <c r="NEX101" s="500"/>
      <c r="NEY101" s="500"/>
      <c r="NEZ101" s="500"/>
      <c r="NFA101" s="500"/>
      <c r="NFB101" s="500"/>
      <c r="NFC101" s="500"/>
      <c r="NFD101" s="500"/>
      <c r="NFE101" s="500"/>
      <c r="NFF101" s="500"/>
      <c r="NFG101" s="500"/>
      <c r="NFH101" s="500"/>
      <c r="NFI101" s="500"/>
      <c r="NFJ101" s="500"/>
      <c r="NFK101" s="500"/>
      <c r="NFL101" s="500"/>
      <c r="NFM101" s="500"/>
      <c r="NFN101" s="500"/>
      <c r="NFO101" s="500"/>
      <c r="NFP101" s="500"/>
      <c r="NFQ101" s="500"/>
      <c r="NFR101" s="500"/>
      <c r="NFS101" s="500"/>
      <c r="NFT101" s="500"/>
      <c r="NFU101" s="500"/>
      <c r="NFV101" s="500"/>
      <c r="NFW101" s="500"/>
      <c r="NFX101" s="500"/>
      <c r="NFY101" s="500"/>
      <c r="NFZ101" s="500"/>
      <c r="NGA101" s="500"/>
      <c r="NGB101" s="500"/>
      <c r="NGC101" s="500"/>
      <c r="NGD101" s="500"/>
      <c r="NGE101" s="500"/>
      <c r="NGF101" s="500"/>
      <c r="NGG101" s="500"/>
      <c r="NGH101" s="500"/>
      <c r="NGI101" s="500"/>
      <c r="NGJ101" s="500"/>
      <c r="NGK101" s="500"/>
      <c r="NGL101" s="500"/>
      <c r="NGM101" s="500"/>
      <c r="NGN101" s="500"/>
      <c r="NGO101" s="500"/>
      <c r="NGP101" s="500"/>
      <c r="NGQ101" s="500"/>
      <c r="NGR101" s="500"/>
      <c r="NGS101" s="500"/>
      <c r="NGT101" s="500"/>
      <c r="NGU101" s="500"/>
      <c r="NGV101" s="500"/>
      <c r="NGW101" s="500"/>
      <c r="NGX101" s="500"/>
      <c r="NGY101" s="500"/>
      <c r="NGZ101" s="500"/>
      <c r="NHA101" s="500"/>
      <c r="NHB101" s="500"/>
      <c r="NHC101" s="500"/>
      <c r="NHD101" s="500"/>
      <c r="NHE101" s="500"/>
      <c r="NHF101" s="500"/>
      <c r="NHG101" s="500"/>
      <c r="NHH101" s="500"/>
      <c r="NHI101" s="500"/>
      <c r="NHJ101" s="500"/>
      <c r="NHK101" s="500"/>
      <c r="NHL101" s="500"/>
      <c r="NHM101" s="500"/>
      <c r="NHN101" s="500"/>
      <c r="NHO101" s="500"/>
      <c r="NHP101" s="500"/>
      <c r="NHQ101" s="500"/>
      <c r="NHR101" s="500"/>
      <c r="NHS101" s="500"/>
      <c r="NHT101" s="500"/>
      <c r="NHU101" s="500"/>
      <c r="NHV101" s="500"/>
      <c r="NHW101" s="500"/>
      <c r="NHX101" s="500"/>
      <c r="NHY101" s="500"/>
      <c r="NHZ101" s="500"/>
      <c r="NIA101" s="500"/>
      <c r="NIB101" s="500"/>
      <c r="NIC101" s="500"/>
      <c r="NID101" s="500"/>
      <c r="NIE101" s="500"/>
      <c r="NIF101" s="500"/>
      <c r="NIG101" s="500"/>
      <c r="NIH101" s="500"/>
      <c r="NII101" s="500"/>
      <c r="NIJ101" s="500"/>
      <c r="NIK101" s="500"/>
      <c r="NIL101" s="500"/>
      <c r="NIM101" s="500"/>
      <c r="NIN101" s="500"/>
      <c r="NIO101" s="500"/>
      <c r="NIP101" s="500"/>
      <c r="NIQ101" s="500"/>
      <c r="NIR101" s="500"/>
      <c r="NIS101" s="500"/>
      <c r="NIT101" s="500"/>
      <c r="NIU101" s="500"/>
      <c r="NIV101" s="500"/>
      <c r="NIW101" s="500"/>
      <c r="NIX101" s="500"/>
      <c r="NIY101" s="500"/>
      <c r="NIZ101" s="500"/>
      <c r="NJA101" s="500"/>
      <c r="NJB101" s="500"/>
      <c r="NJC101" s="500"/>
      <c r="NJD101" s="500"/>
      <c r="NJE101" s="500"/>
      <c r="NJF101" s="500"/>
      <c r="NJG101" s="500"/>
      <c r="NJH101" s="500"/>
      <c r="NJI101" s="500"/>
      <c r="NJJ101" s="500"/>
      <c r="NJK101" s="500"/>
      <c r="NJL101" s="500"/>
      <c r="NJM101" s="500"/>
      <c r="NJN101" s="500"/>
      <c r="NJO101" s="500"/>
      <c r="NJP101" s="500"/>
      <c r="NJQ101" s="500"/>
      <c r="NJR101" s="500"/>
      <c r="NJS101" s="500"/>
      <c r="NJT101" s="500"/>
      <c r="NJU101" s="500"/>
      <c r="NJV101" s="500"/>
      <c r="NJW101" s="500"/>
      <c r="NJX101" s="500"/>
      <c r="NJY101" s="500"/>
      <c r="NJZ101" s="500"/>
      <c r="NKA101" s="500"/>
      <c r="NKB101" s="500"/>
      <c r="NKC101" s="500"/>
      <c r="NKD101" s="500"/>
      <c r="NKE101" s="500"/>
      <c r="NKF101" s="500"/>
      <c r="NKG101" s="500"/>
      <c r="NKH101" s="500"/>
      <c r="NKI101" s="500"/>
      <c r="NKJ101" s="500"/>
      <c r="NKK101" s="500"/>
      <c r="NKL101" s="500"/>
      <c r="NKM101" s="500"/>
      <c r="NKN101" s="500"/>
      <c r="NKO101" s="500"/>
      <c r="NKP101" s="500"/>
      <c r="NKQ101" s="500"/>
      <c r="NKR101" s="500"/>
      <c r="NKS101" s="500"/>
      <c r="NKT101" s="500"/>
      <c r="NKU101" s="500"/>
      <c r="NKV101" s="500"/>
      <c r="NKW101" s="500"/>
      <c r="NKX101" s="500"/>
      <c r="NKY101" s="500"/>
      <c r="NKZ101" s="500"/>
      <c r="NLA101" s="500"/>
      <c r="NLB101" s="500"/>
      <c r="NLC101" s="500"/>
      <c r="NLD101" s="500"/>
      <c r="NLE101" s="500"/>
      <c r="NLF101" s="500"/>
      <c r="NLG101" s="500"/>
      <c r="NLH101" s="500"/>
      <c r="NLI101" s="500"/>
      <c r="NLJ101" s="500"/>
      <c r="NLK101" s="500"/>
      <c r="NLL101" s="500"/>
      <c r="NLM101" s="500"/>
      <c r="NLN101" s="500"/>
      <c r="NLO101" s="500"/>
      <c r="NLP101" s="500"/>
      <c r="NLQ101" s="500"/>
      <c r="NLR101" s="500"/>
      <c r="NLS101" s="500"/>
      <c r="NLT101" s="500"/>
      <c r="NLU101" s="500"/>
      <c r="NLV101" s="500"/>
      <c r="NLW101" s="500"/>
      <c r="NLX101" s="500"/>
      <c r="NLY101" s="500"/>
      <c r="NLZ101" s="500"/>
      <c r="NMA101" s="500"/>
      <c r="NMB101" s="500"/>
      <c r="NMC101" s="500"/>
      <c r="NMD101" s="500"/>
      <c r="NME101" s="500"/>
      <c r="NMF101" s="500"/>
      <c r="NMG101" s="500"/>
      <c r="NMH101" s="500"/>
      <c r="NMI101" s="500"/>
      <c r="NMJ101" s="500"/>
      <c r="NMK101" s="500"/>
      <c r="NML101" s="500"/>
      <c r="NMM101" s="500"/>
      <c r="NMN101" s="500"/>
      <c r="NMO101" s="500"/>
      <c r="NMP101" s="500"/>
      <c r="NMQ101" s="500"/>
      <c r="NMR101" s="500"/>
      <c r="NMS101" s="500"/>
      <c r="NMT101" s="500"/>
      <c r="NMU101" s="500"/>
      <c r="NMV101" s="500"/>
      <c r="NMW101" s="500"/>
      <c r="NMX101" s="500"/>
      <c r="NMY101" s="500"/>
      <c r="NMZ101" s="500"/>
      <c r="NNA101" s="500"/>
      <c r="NNB101" s="500"/>
      <c r="NNC101" s="500"/>
      <c r="NND101" s="500"/>
      <c r="NNE101" s="500"/>
      <c r="NNF101" s="500"/>
      <c r="NNG101" s="500"/>
      <c r="NNH101" s="500"/>
      <c r="NNI101" s="500"/>
      <c r="NNJ101" s="500"/>
      <c r="NNK101" s="500"/>
      <c r="NNL101" s="500"/>
      <c r="NNM101" s="500"/>
      <c r="NNN101" s="500"/>
      <c r="NNO101" s="500"/>
      <c r="NNP101" s="500"/>
      <c r="NNQ101" s="500"/>
      <c r="NNR101" s="500"/>
      <c r="NNS101" s="500"/>
      <c r="NNT101" s="500"/>
      <c r="NNU101" s="500"/>
      <c r="NNV101" s="500"/>
      <c r="NNW101" s="500"/>
      <c r="NNX101" s="500"/>
      <c r="NNY101" s="500"/>
      <c r="NNZ101" s="500"/>
      <c r="NOA101" s="500"/>
      <c r="NOB101" s="500"/>
      <c r="NOC101" s="500"/>
      <c r="NOD101" s="500"/>
      <c r="NOE101" s="500"/>
      <c r="NOF101" s="500"/>
      <c r="NOG101" s="500"/>
      <c r="NOH101" s="500"/>
      <c r="NOI101" s="500"/>
      <c r="NOJ101" s="500"/>
      <c r="NOK101" s="500"/>
      <c r="NOL101" s="500"/>
      <c r="NOM101" s="500"/>
      <c r="NON101" s="500"/>
      <c r="NOO101" s="500"/>
      <c r="NOP101" s="500"/>
      <c r="NOQ101" s="500"/>
      <c r="NOR101" s="500"/>
      <c r="NOS101" s="500"/>
      <c r="NOT101" s="500"/>
      <c r="NOU101" s="500"/>
      <c r="NOV101" s="500"/>
      <c r="NOW101" s="500"/>
      <c r="NOX101" s="500"/>
      <c r="NOY101" s="500"/>
      <c r="NOZ101" s="500"/>
      <c r="NPA101" s="500"/>
      <c r="NPB101" s="500"/>
      <c r="NPC101" s="500"/>
      <c r="NPD101" s="500"/>
      <c r="NPE101" s="500"/>
      <c r="NPF101" s="500"/>
      <c r="NPG101" s="500"/>
      <c r="NPH101" s="500"/>
      <c r="NPI101" s="500"/>
      <c r="NPJ101" s="500"/>
      <c r="NPK101" s="500"/>
      <c r="NPL101" s="500"/>
      <c r="NPM101" s="500"/>
      <c r="NPN101" s="500"/>
      <c r="NPO101" s="500"/>
      <c r="NPP101" s="500"/>
      <c r="NPQ101" s="500"/>
      <c r="NPR101" s="500"/>
      <c r="NPS101" s="500"/>
      <c r="NPT101" s="500"/>
      <c r="NPU101" s="500"/>
      <c r="NPV101" s="500"/>
      <c r="NPW101" s="500"/>
      <c r="NPX101" s="500"/>
      <c r="NPY101" s="500"/>
      <c r="NPZ101" s="500"/>
      <c r="NQA101" s="500"/>
      <c r="NQB101" s="500"/>
      <c r="NQC101" s="500"/>
      <c r="NQD101" s="500"/>
      <c r="NQE101" s="500"/>
      <c r="NQF101" s="500"/>
      <c r="NQG101" s="500"/>
      <c r="NQH101" s="500"/>
      <c r="NQI101" s="500"/>
      <c r="NQJ101" s="500"/>
      <c r="NQK101" s="500"/>
      <c r="NQL101" s="500"/>
      <c r="NQM101" s="500"/>
      <c r="NQN101" s="500"/>
      <c r="NQO101" s="500"/>
      <c r="NQP101" s="500"/>
      <c r="NQQ101" s="500"/>
      <c r="NQR101" s="500"/>
      <c r="NQS101" s="500"/>
      <c r="NQT101" s="500"/>
      <c r="NQU101" s="500"/>
      <c r="NQV101" s="500"/>
      <c r="NQW101" s="500"/>
      <c r="NQX101" s="500"/>
      <c r="NQY101" s="500"/>
      <c r="NQZ101" s="500"/>
      <c r="NRA101" s="500"/>
      <c r="NRB101" s="500"/>
      <c r="NRC101" s="500"/>
      <c r="NRD101" s="500"/>
      <c r="NRE101" s="500"/>
      <c r="NRF101" s="500"/>
      <c r="NRG101" s="500"/>
      <c r="NRH101" s="500"/>
      <c r="NRI101" s="500"/>
      <c r="NRJ101" s="500"/>
      <c r="NRK101" s="500"/>
      <c r="NRL101" s="500"/>
      <c r="NRM101" s="500"/>
      <c r="NRN101" s="500"/>
      <c r="NRO101" s="500"/>
      <c r="NRP101" s="500"/>
      <c r="NRQ101" s="500"/>
      <c r="NRR101" s="500"/>
      <c r="NRS101" s="500"/>
      <c r="NRT101" s="500"/>
      <c r="NRU101" s="500"/>
      <c r="NRV101" s="500"/>
      <c r="NRW101" s="500"/>
      <c r="NRX101" s="500"/>
      <c r="NRY101" s="500"/>
      <c r="NRZ101" s="500"/>
      <c r="NSA101" s="500"/>
      <c r="NSB101" s="500"/>
      <c r="NSC101" s="500"/>
      <c r="NSD101" s="500"/>
      <c r="NSE101" s="500"/>
      <c r="NSF101" s="500"/>
      <c r="NSG101" s="500"/>
      <c r="NSH101" s="500"/>
      <c r="NSI101" s="500"/>
      <c r="NSJ101" s="500"/>
      <c r="NSK101" s="500"/>
      <c r="NSL101" s="500"/>
      <c r="NSM101" s="500"/>
      <c r="NSN101" s="500"/>
      <c r="NSO101" s="500"/>
      <c r="NSP101" s="500"/>
      <c r="NSQ101" s="500"/>
      <c r="NSR101" s="500"/>
      <c r="NSS101" s="500"/>
      <c r="NST101" s="500"/>
      <c r="NSU101" s="500"/>
      <c r="NSV101" s="500"/>
      <c r="NSW101" s="500"/>
      <c r="NSX101" s="500"/>
      <c r="NSY101" s="500"/>
      <c r="NSZ101" s="500"/>
      <c r="NTA101" s="500"/>
      <c r="NTB101" s="500"/>
      <c r="NTC101" s="500"/>
      <c r="NTD101" s="500"/>
      <c r="NTE101" s="500"/>
      <c r="NTF101" s="500"/>
      <c r="NTG101" s="500"/>
      <c r="NTH101" s="500"/>
      <c r="NTI101" s="500"/>
      <c r="NTJ101" s="500"/>
      <c r="NTK101" s="500"/>
      <c r="NTL101" s="500"/>
      <c r="NTM101" s="500"/>
      <c r="NTN101" s="500"/>
      <c r="NTO101" s="500"/>
      <c r="NTP101" s="500"/>
      <c r="NTQ101" s="500"/>
      <c r="NTR101" s="500"/>
      <c r="NTS101" s="500"/>
      <c r="NTT101" s="500"/>
      <c r="NTU101" s="500"/>
      <c r="NTV101" s="500"/>
      <c r="NTW101" s="500"/>
      <c r="NTX101" s="500"/>
      <c r="NTY101" s="500"/>
      <c r="NTZ101" s="500"/>
      <c r="NUA101" s="500"/>
      <c r="NUB101" s="500"/>
      <c r="NUC101" s="500"/>
      <c r="NUD101" s="500"/>
      <c r="NUE101" s="500"/>
      <c r="NUF101" s="500"/>
      <c r="NUG101" s="500"/>
      <c r="NUH101" s="500"/>
      <c r="NUI101" s="500"/>
      <c r="NUJ101" s="500"/>
      <c r="NUK101" s="500"/>
      <c r="NUL101" s="500"/>
      <c r="NUM101" s="500"/>
      <c r="NUN101" s="500"/>
      <c r="NUO101" s="500"/>
      <c r="NUP101" s="500"/>
      <c r="NUQ101" s="500"/>
      <c r="NUR101" s="500"/>
      <c r="NUS101" s="500"/>
      <c r="NUT101" s="500"/>
      <c r="NUU101" s="500"/>
      <c r="NUV101" s="500"/>
      <c r="NUW101" s="500"/>
      <c r="NUX101" s="500"/>
      <c r="NUY101" s="500"/>
      <c r="NUZ101" s="500"/>
      <c r="NVA101" s="500"/>
      <c r="NVB101" s="500"/>
      <c r="NVC101" s="500"/>
      <c r="NVD101" s="500"/>
      <c r="NVE101" s="500"/>
      <c r="NVF101" s="500"/>
      <c r="NVG101" s="500"/>
      <c r="NVH101" s="500"/>
      <c r="NVI101" s="500"/>
      <c r="NVJ101" s="500"/>
      <c r="NVK101" s="500"/>
      <c r="NVL101" s="500"/>
      <c r="NVM101" s="500"/>
      <c r="NVN101" s="500"/>
      <c r="NVO101" s="500"/>
      <c r="NVP101" s="500"/>
      <c r="NVQ101" s="500"/>
      <c r="NVR101" s="500"/>
      <c r="NVS101" s="500"/>
      <c r="NVT101" s="500"/>
      <c r="NVU101" s="500"/>
      <c r="NVV101" s="500"/>
      <c r="NVW101" s="500"/>
      <c r="NVX101" s="500"/>
      <c r="NVY101" s="500"/>
      <c r="NVZ101" s="500"/>
      <c r="NWA101" s="500"/>
      <c r="NWB101" s="500"/>
      <c r="NWC101" s="500"/>
      <c r="NWD101" s="500"/>
      <c r="NWE101" s="500"/>
      <c r="NWF101" s="500"/>
      <c r="NWG101" s="500"/>
      <c r="NWH101" s="500"/>
      <c r="NWI101" s="500"/>
      <c r="NWJ101" s="500"/>
      <c r="NWK101" s="500"/>
      <c r="NWL101" s="500"/>
      <c r="NWM101" s="500"/>
      <c r="NWN101" s="500"/>
      <c r="NWO101" s="500"/>
      <c r="NWP101" s="500"/>
      <c r="NWQ101" s="500"/>
      <c r="NWR101" s="500"/>
      <c r="NWS101" s="500"/>
      <c r="NWT101" s="500"/>
      <c r="NWU101" s="500"/>
      <c r="NWV101" s="500"/>
      <c r="NWW101" s="500"/>
      <c r="NWX101" s="500"/>
      <c r="NWY101" s="500"/>
      <c r="NWZ101" s="500"/>
      <c r="NXA101" s="500"/>
      <c r="NXB101" s="500"/>
      <c r="NXC101" s="500"/>
      <c r="NXD101" s="500"/>
      <c r="NXE101" s="500"/>
      <c r="NXF101" s="500"/>
      <c r="NXG101" s="500"/>
      <c r="NXH101" s="500"/>
      <c r="NXI101" s="500"/>
      <c r="NXJ101" s="500"/>
      <c r="NXK101" s="500"/>
      <c r="NXL101" s="500"/>
      <c r="NXM101" s="500"/>
      <c r="NXN101" s="500"/>
      <c r="NXO101" s="500"/>
      <c r="NXP101" s="500"/>
      <c r="NXQ101" s="500"/>
      <c r="NXR101" s="500"/>
      <c r="NXS101" s="500"/>
      <c r="NXT101" s="500"/>
      <c r="NXU101" s="500"/>
      <c r="NXV101" s="500"/>
      <c r="NXW101" s="500"/>
      <c r="NXX101" s="500"/>
      <c r="NXY101" s="500"/>
      <c r="NXZ101" s="500"/>
      <c r="NYA101" s="500"/>
      <c r="NYB101" s="500"/>
      <c r="NYC101" s="500"/>
      <c r="NYD101" s="500"/>
      <c r="NYE101" s="500"/>
      <c r="NYF101" s="500"/>
      <c r="NYG101" s="500"/>
      <c r="NYH101" s="500"/>
      <c r="NYI101" s="500"/>
      <c r="NYJ101" s="500"/>
      <c r="NYK101" s="500"/>
      <c r="NYL101" s="500"/>
      <c r="NYM101" s="500"/>
      <c r="NYN101" s="500"/>
      <c r="NYO101" s="500"/>
      <c r="NYP101" s="500"/>
      <c r="NYQ101" s="500"/>
      <c r="NYR101" s="500"/>
      <c r="NYS101" s="500"/>
      <c r="NYT101" s="500"/>
      <c r="NYU101" s="500"/>
      <c r="NYV101" s="500"/>
      <c r="NYW101" s="500"/>
      <c r="NYX101" s="500"/>
      <c r="NYY101" s="500"/>
      <c r="NYZ101" s="500"/>
      <c r="NZA101" s="500"/>
      <c r="NZB101" s="500"/>
      <c r="NZC101" s="500"/>
      <c r="NZD101" s="500"/>
      <c r="NZE101" s="500"/>
      <c r="NZF101" s="500"/>
      <c r="NZG101" s="500"/>
      <c r="NZH101" s="500"/>
      <c r="NZI101" s="500"/>
      <c r="NZJ101" s="500"/>
      <c r="NZK101" s="500"/>
      <c r="NZL101" s="500"/>
      <c r="NZM101" s="500"/>
      <c r="NZN101" s="500"/>
      <c r="NZO101" s="500"/>
      <c r="NZP101" s="500"/>
      <c r="NZQ101" s="500"/>
      <c r="NZR101" s="500"/>
      <c r="NZS101" s="500"/>
      <c r="NZT101" s="500"/>
      <c r="NZU101" s="500"/>
      <c r="NZV101" s="500"/>
      <c r="NZW101" s="500"/>
      <c r="NZX101" s="500"/>
      <c r="NZY101" s="500"/>
      <c r="NZZ101" s="500"/>
      <c r="OAA101" s="500"/>
      <c r="OAB101" s="500"/>
      <c r="OAC101" s="500"/>
      <c r="OAD101" s="500"/>
      <c r="OAE101" s="500"/>
      <c r="OAF101" s="500"/>
      <c r="OAG101" s="500"/>
      <c r="OAH101" s="500"/>
      <c r="OAI101" s="500"/>
      <c r="OAJ101" s="500"/>
      <c r="OAK101" s="500"/>
      <c r="OAL101" s="500"/>
      <c r="OAM101" s="500"/>
      <c r="OAN101" s="500"/>
      <c r="OAO101" s="500"/>
      <c r="OAP101" s="500"/>
      <c r="OAQ101" s="500"/>
      <c r="OAR101" s="500"/>
      <c r="OAS101" s="500"/>
      <c r="OAT101" s="500"/>
      <c r="OAU101" s="500"/>
      <c r="OAV101" s="500"/>
      <c r="OAW101" s="500"/>
      <c r="OAX101" s="500"/>
      <c r="OAY101" s="500"/>
      <c r="OAZ101" s="500"/>
      <c r="OBA101" s="500"/>
      <c r="OBB101" s="500"/>
      <c r="OBC101" s="500"/>
      <c r="OBD101" s="500"/>
      <c r="OBE101" s="500"/>
      <c r="OBF101" s="500"/>
      <c r="OBG101" s="500"/>
      <c r="OBH101" s="500"/>
      <c r="OBI101" s="500"/>
      <c r="OBJ101" s="500"/>
      <c r="OBK101" s="500"/>
      <c r="OBL101" s="500"/>
      <c r="OBM101" s="500"/>
      <c r="OBN101" s="500"/>
      <c r="OBO101" s="500"/>
      <c r="OBP101" s="500"/>
      <c r="OBQ101" s="500"/>
      <c r="OBR101" s="500"/>
      <c r="OBS101" s="500"/>
      <c r="OBT101" s="500"/>
      <c r="OBU101" s="500"/>
      <c r="OBV101" s="500"/>
      <c r="OBW101" s="500"/>
      <c r="OBX101" s="500"/>
      <c r="OBY101" s="500"/>
      <c r="OBZ101" s="500"/>
      <c r="OCA101" s="500"/>
      <c r="OCB101" s="500"/>
      <c r="OCC101" s="500"/>
      <c r="OCD101" s="500"/>
      <c r="OCE101" s="500"/>
      <c r="OCF101" s="500"/>
      <c r="OCG101" s="500"/>
      <c r="OCH101" s="500"/>
      <c r="OCI101" s="500"/>
      <c r="OCJ101" s="500"/>
      <c r="OCK101" s="500"/>
      <c r="OCL101" s="500"/>
      <c r="OCM101" s="500"/>
      <c r="OCN101" s="500"/>
      <c r="OCO101" s="500"/>
      <c r="OCP101" s="500"/>
      <c r="OCQ101" s="500"/>
      <c r="OCR101" s="500"/>
      <c r="OCS101" s="500"/>
      <c r="OCT101" s="500"/>
      <c r="OCU101" s="500"/>
      <c r="OCV101" s="500"/>
      <c r="OCW101" s="500"/>
      <c r="OCX101" s="500"/>
      <c r="OCY101" s="500"/>
      <c r="OCZ101" s="500"/>
      <c r="ODA101" s="500"/>
      <c r="ODB101" s="500"/>
      <c r="ODC101" s="500"/>
      <c r="ODD101" s="500"/>
      <c r="ODE101" s="500"/>
      <c r="ODF101" s="500"/>
      <c r="ODG101" s="500"/>
      <c r="ODH101" s="500"/>
      <c r="ODI101" s="500"/>
      <c r="ODJ101" s="500"/>
      <c r="ODK101" s="500"/>
      <c r="ODL101" s="500"/>
      <c r="ODM101" s="500"/>
      <c r="ODN101" s="500"/>
      <c r="ODO101" s="500"/>
      <c r="ODP101" s="500"/>
      <c r="ODQ101" s="500"/>
      <c r="ODR101" s="500"/>
      <c r="ODS101" s="500"/>
      <c r="ODT101" s="500"/>
      <c r="ODU101" s="500"/>
      <c r="ODV101" s="500"/>
      <c r="ODW101" s="500"/>
      <c r="ODX101" s="500"/>
      <c r="ODY101" s="500"/>
      <c r="ODZ101" s="500"/>
      <c r="OEA101" s="500"/>
      <c r="OEB101" s="500"/>
      <c r="OEC101" s="500"/>
      <c r="OED101" s="500"/>
      <c r="OEE101" s="500"/>
      <c r="OEF101" s="500"/>
      <c r="OEG101" s="500"/>
      <c r="OEH101" s="500"/>
      <c r="OEI101" s="500"/>
      <c r="OEJ101" s="500"/>
      <c r="OEK101" s="500"/>
      <c r="OEL101" s="500"/>
      <c r="OEM101" s="500"/>
      <c r="OEN101" s="500"/>
      <c r="OEO101" s="500"/>
      <c r="OEP101" s="500"/>
      <c r="OEQ101" s="500"/>
      <c r="OER101" s="500"/>
      <c r="OES101" s="500"/>
      <c r="OET101" s="500"/>
      <c r="OEU101" s="500"/>
      <c r="OEV101" s="500"/>
      <c r="OEW101" s="500"/>
      <c r="OEX101" s="500"/>
      <c r="OEY101" s="500"/>
      <c r="OEZ101" s="500"/>
      <c r="OFA101" s="500"/>
      <c r="OFB101" s="500"/>
      <c r="OFC101" s="500"/>
      <c r="OFD101" s="500"/>
      <c r="OFE101" s="500"/>
      <c r="OFF101" s="500"/>
      <c r="OFG101" s="500"/>
      <c r="OFH101" s="500"/>
      <c r="OFI101" s="500"/>
      <c r="OFJ101" s="500"/>
      <c r="OFK101" s="500"/>
      <c r="OFL101" s="500"/>
      <c r="OFM101" s="500"/>
      <c r="OFN101" s="500"/>
      <c r="OFO101" s="500"/>
      <c r="OFP101" s="500"/>
      <c r="OFQ101" s="500"/>
      <c r="OFR101" s="500"/>
      <c r="OFS101" s="500"/>
      <c r="OFT101" s="500"/>
      <c r="OFU101" s="500"/>
      <c r="OFV101" s="500"/>
      <c r="OFW101" s="500"/>
      <c r="OFX101" s="500"/>
      <c r="OFY101" s="500"/>
      <c r="OFZ101" s="500"/>
      <c r="OGA101" s="500"/>
      <c r="OGB101" s="500"/>
      <c r="OGC101" s="500"/>
      <c r="OGD101" s="500"/>
      <c r="OGE101" s="500"/>
      <c r="OGF101" s="500"/>
      <c r="OGG101" s="500"/>
      <c r="OGH101" s="500"/>
      <c r="OGI101" s="500"/>
      <c r="OGJ101" s="500"/>
      <c r="OGK101" s="500"/>
      <c r="OGL101" s="500"/>
      <c r="OGM101" s="500"/>
      <c r="OGN101" s="500"/>
      <c r="OGO101" s="500"/>
      <c r="OGP101" s="500"/>
      <c r="OGQ101" s="500"/>
      <c r="OGR101" s="500"/>
      <c r="OGS101" s="500"/>
      <c r="OGT101" s="500"/>
      <c r="OGU101" s="500"/>
      <c r="OGV101" s="500"/>
      <c r="OGW101" s="500"/>
      <c r="OGX101" s="500"/>
      <c r="OGY101" s="500"/>
      <c r="OGZ101" s="500"/>
      <c r="OHA101" s="500"/>
      <c r="OHB101" s="500"/>
      <c r="OHC101" s="500"/>
      <c r="OHD101" s="500"/>
      <c r="OHE101" s="500"/>
      <c r="OHF101" s="500"/>
      <c r="OHG101" s="500"/>
      <c r="OHH101" s="500"/>
      <c r="OHI101" s="500"/>
      <c r="OHJ101" s="500"/>
      <c r="OHK101" s="500"/>
      <c r="OHL101" s="500"/>
      <c r="OHM101" s="500"/>
      <c r="OHN101" s="500"/>
      <c r="OHO101" s="500"/>
      <c r="OHP101" s="500"/>
      <c r="OHQ101" s="500"/>
      <c r="OHR101" s="500"/>
      <c r="OHS101" s="500"/>
      <c r="OHT101" s="500"/>
      <c r="OHU101" s="500"/>
      <c r="OHV101" s="500"/>
      <c r="OHW101" s="500"/>
      <c r="OHX101" s="500"/>
      <c r="OHY101" s="500"/>
      <c r="OHZ101" s="500"/>
      <c r="OIA101" s="500"/>
      <c r="OIB101" s="500"/>
      <c r="OIC101" s="500"/>
      <c r="OID101" s="500"/>
      <c r="OIE101" s="500"/>
      <c r="OIF101" s="500"/>
      <c r="OIG101" s="500"/>
      <c r="OIH101" s="500"/>
      <c r="OII101" s="500"/>
      <c r="OIJ101" s="500"/>
      <c r="OIK101" s="500"/>
      <c r="OIL101" s="500"/>
      <c r="OIM101" s="500"/>
      <c r="OIN101" s="500"/>
      <c r="OIO101" s="500"/>
      <c r="OIP101" s="500"/>
      <c r="OIQ101" s="500"/>
      <c r="OIR101" s="500"/>
      <c r="OIS101" s="500"/>
      <c r="OIT101" s="500"/>
      <c r="OIU101" s="500"/>
      <c r="OIV101" s="500"/>
      <c r="OIW101" s="500"/>
      <c r="OIX101" s="500"/>
      <c r="OIY101" s="500"/>
      <c r="OIZ101" s="500"/>
      <c r="OJA101" s="500"/>
      <c r="OJB101" s="500"/>
      <c r="OJC101" s="500"/>
      <c r="OJD101" s="500"/>
      <c r="OJE101" s="500"/>
      <c r="OJF101" s="500"/>
      <c r="OJG101" s="500"/>
      <c r="OJH101" s="500"/>
      <c r="OJI101" s="500"/>
      <c r="OJJ101" s="500"/>
      <c r="OJK101" s="500"/>
      <c r="OJL101" s="500"/>
      <c r="OJM101" s="500"/>
      <c r="OJN101" s="500"/>
      <c r="OJO101" s="500"/>
      <c r="OJP101" s="500"/>
      <c r="OJQ101" s="500"/>
      <c r="OJR101" s="500"/>
      <c r="OJS101" s="500"/>
      <c r="OJT101" s="500"/>
      <c r="OJU101" s="500"/>
      <c r="OJV101" s="500"/>
      <c r="OJW101" s="500"/>
      <c r="OJX101" s="500"/>
      <c r="OJY101" s="500"/>
      <c r="OJZ101" s="500"/>
      <c r="OKA101" s="500"/>
      <c r="OKB101" s="500"/>
      <c r="OKC101" s="500"/>
      <c r="OKD101" s="500"/>
      <c r="OKE101" s="500"/>
      <c r="OKF101" s="500"/>
      <c r="OKG101" s="500"/>
      <c r="OKH101" s="500"/>
      <c r="OKI101" s="500"/>
      <c r="OKJ101" s="500"/>
      <c r="OKK101" s="500"/>
      <c r="OKL101" s="500"/>
      <c r="OKM101" s="500"/>
      <c r="OKN101" s="500"/>
      <c r="OKO101" s="500"/>
      <c r="OKP101" s="500"/>
      <c r="OKQ101" s="500"/>
      <c r="OKR101" s="500"/>
      <c r="OKS101" s="500"/>
      <c r="OKT101" s="500"/>
      <c r="OKU101" s="500"/>
      <c r="OKV101" s="500"/>
      <c r="OKW101" s="500"/>
      <c r="OKX101" s="500"/>
      <c r="OKY101" s="500"/>
      <c r="OKZ101" s="500"/>
      <c r="OLA101" s="500"/>
      <c r="OLB101" s="500"/>
      <c r="OLC101" s="500"/>
      <c r="OLD101" s="500"/>
      <c r="OLE101" s="500"/>
      <c r="OLF101" s="500"/>
      <c r="OLG101" s="500"/>
      <c r="OLH101" s="500"/>
      <c r="OLI101" s="500"/>
      <c r="OLJ101" s="500"/>
      <c r="OLK101" s="500"/>
      <c r="OLL101" s="500"/>
      <c r="OLM101" s="500"/>
      <c r="OLN101" s="500"/>
      <c r="OLO101" s="500"/>
      <c r="OLP101" s="500"/>
      <c r="OLQ101" s="500"/>
      <c r="OLR101" s="500"/>
      <c r="OLS101" s="500"/>
      <c r="OLT101" s="500"/>
      <c r="OLU101" s="500"/>
      <c r="OLV101" s="500"/>
      <c r="OLW101" s="500"/>
      <c r="OLX101" s="500"/>
      <c r="OLY101" s="500"/>
      <c r="OLZ101" s="500"/>
      <c r="OMA101" s="500"/>
      <c r="OMB101" s="500"/>
      <c r="OMC101" s="500"/>
      <c r="OMD101" s="500"/>
      <c r="OME101" s="500"/>
      <c r="OMF101" s="500"/>
      <c r="OMG101" s="500"/>
      <c r="OMH101" s="500"/>
      <c r="OMI101" s="500"/>
      <c r="OMJ101" s="500"/>
      <c r="OMK101" s="500"/>
      <c r="OML101" s="500"/>
      <c r="OMM101" s="500"/>
      <c r="OMN101" s="500"/>
      <c r="OMO101" s="500"/>
      <c r="OMP101" s="500"/>
      <c r="OMQ101" s="500"/>
      <c r="OMR101" s="500"/>
      <c r="OMS101" s="500"/>
      <c r="OMT101" s="500"/>
      <c r="OMU101" s="500"/>
      <c r="OMV101" s="500"/>
      <c r="OMW101" s="500"/>
      <c r="OMX101" s="500"/>
      <c r="OMY101" s="500"/>
      <c r="OMZ101" s="500"/>
      <c r="ONA101" s="500"/>
      <c r="ONB101" s="500"/>
      <c r="ONC101" s="500"/>
      <c r="OND101" s="500"/>
      <c r="ONE101" s="500"/>
      <c r="ONF101" s="500"/>
      <c r="ONG101" s="500"/>
      <c r="ONH101" s="500"/>
      <c r="ONI101" s="500"/>
      <c r="ONJ101" s="500"/>
      <c r="ONK101" s="500"/>
      <c r="ONL101" s="500"/>
      <c r="ONM101" s="500"/>
      <c r="ONN101" s="500"/>
      <c r="ONO101" s="500"/>
      <c r="ONP101" s="500"/>
      <c r="ONQ101" s="500"/>
      <c r="ONR101" s="500"/>
      <c r="ONS101" s="500"/>
      <c r="ONT101" s="500"/>
      <c r="ONU101" s="500"/>
      <c r="ONV101" s="500"/>
      <c r="ONW101" s="500"/>
      <c r="ONX101" s="500"/>
      <c r="ONY101" s="500"/>
      <c r="ONZ101" s="500"/>
      <c r="OOA101" s="500"/>
      <c r="OOB101" s="500"/>
      <c r="OOC101" s="500"/>
      <c r="OOD101" s="500"/>
      <c r="OOE101" s="500"/>
      <c r="OOF101" s="500"/>
      <c r="OOG101" s="500"/>
      <c r="OOH101" s="500"/>
      <c r="OOI101" s="500"/>
      <c r="OOJ101" s="500"/>
      <c r="OOK101" s="500"/>
      <c r="OOL101" s="500"/>
      <c r="OOM101" s="500"/>
      <c r="OON101" s="500"/>
      <c r="OOO101" s="500"/>
      <c r="OOP101" s="500"/>
      <c r="OOQ101" s="500"/>
      <c r="OOR101" s="500"/>
      <c r="OOS101" s="500"/>
      <c r="OOT101" s="500"/>
      <c r="OOU101" s="500"/>
      <c r="OOV101" s="500"/>
      <c r="OOW101" s="500"/>
      <c r="OOX101" s="500"/>
      <c r="OOY101" s="500"/>
      <c r="OOZ101" s="500"/>
      <c r="OPA101" s="500"/>
      <c r="OPB101" s="500"/>
      <c r="OPC101" s="500"/>
      <c r="OPD101" s="500"/>
      <c r="OPE101" s="500"/>
      <c r="OPF101" s="500"/>
      <c r="OPG101" s="500"/>
      <c r="OPH101" s="500"/>
      <c r="OPI101" s="500"/>
      <c r="OPJ101" s="500"/>
      <c r="OPK101" s="500"/>
      <c r="OPL101" s="500"/>
      <c r="OPM101" s="500"/>
      <c r="OPN101" s="500"/>
      <c r="OPO101" s="500"/>
      <c r="OPP101" s="500"/>
      <c r="OPQ101" s="500"/>
      <c r="OPR101" s="500"/>
      <c r="OPS101" s="500"/>
      <c r="OPT101" s="500"/>
      <c r="OPU101" s="500"/>
      <c r="OPV101" s="500"/>
      <c r="OPW101" s="500"/>
      <c r="OPX101" s="500"/>
      <c r="OPY101" s="500"/>
      <c r="OPZ101" s="500"/>
      <c r="OQA101" s="500"/>
      <c r="OQB101" s="500"/>
      <c r="OQC101" s="500"/>
      <c r="OQD101" s="500"/>
      <c r="OQE101" s="500"/>
      <c r="OQF101" s="500"/>
      <c r="OQG101" s="500"/>
      <c r="OQH101" s="500"/>
      <c r="OQI101" s="500"/>
      <c r="OQJ101" s="500"/>
      <c r="OQK101" s="500"/>
      <c r="OQL101" s="500"/>
      <c r="OQM101" s="500"/>
      <c r="OQN101" s="500"/>
      <c r="OQO101" s="500"/>
      <c r="OQP101" s="500"/>
      <c r="OQQ101" s="500"/>
      <c r="OQR101" s="500"/>
      <c r="OQS101" s="500"/>
      <c r="OQT101" s="500"/>
      <c r="OQU101" s="500"/>
      <c r="OQV101" s="500"/>
      <c r="OQW101" s="500"/>
      <c r="OQX101" s="500"/>
      <c r="OQY101" s="500"/>
      <c r="OQZ101" s="500"/>
      <c r="ORA101" s="500"/>
      <c r="ORB101" s="500"/>
      <c r="ORC101" s="500"/>
      <c r="ORD101" s="500"/>
      <c r="ORE101" s="500"/>
      <c r="ORF101" s="500"/>
      <c r="ORG101" s="500"/>
      <c r="ORH101" s="500"/>
      <c r="ORI101" s="500"/>
      <c r="ORJ101" s="500"/>
      <c r="ORK101" s="500"/>
      <c r="ORL101" s="500"/>
      <c r="ORM101" s="500"/>
      <c r="ORN101" s="500"/>
      <c r="ORO101" s="500"/>
      <c r="ORP101" s="500"/>
      <c r="ORQ101" s="500"/>
      <c r="ORR101" s="500"/>
      <c r="ORS101" s="500"/>
      <c r="ORT101" s="500"/>
      <c r="ORU101" s="500"/>
      <c r="ORV101" s="500"/>
      <c r="ORW101" s="500"/>
      <c r="ORX101" s="500"/>
      <c r="ORY101" s="500"/>
      <c r="ORZ101" s="500"/>
      <c r="OSA101" s="500"/>
      <c r="OSB101" s="500"/>
      <c r="OSC101" s="500"/>
      <c r="OSD101" s="500"/>
      <c r="OSE101" s="500"/>
      <c r="OSF101" s="500"/>
      <c r="OSG101" s="500"/>
      <c r="OSH101" s="500"/>
      <c r="OSI101" s="500"/>
      <c r="OSJ101" s="500"/>
      <c r="OSK101" s="500"/>
      <c r="OSL101" s="500"/>
      <c r="OSM101" s="500"/>
      <c r="OSN101" s="500"/>
      <c r="OSO101" s="500"/>
      <c r="OSP101" s="500"/>
      <c r="OSQ101" s="500"/>
      <c r="OSR101" s="500"/>
      <c r="OSS101" s="500"/>
      <c r="OST101" s="500"/>
      <c r="OSU101" s="500"/>
      <c r="OSV101" s="500"/>
      <c r="OSW101" s="500"/>
      <c r="OSX101" s="500"/>
      <c r="OSY101" s="500"/>
      <c r="OSZ101" s="500"/>
      <c r="OTA101" s="500"/>
      <c r="OTB101" s="500"/>
      <c r="OTC101" s="500"/>
      <c r="OTD101" s="500"/>
      <c r="OTE101" s="500"/>
      <c r="OTF101" s="500"/>
      <c r="OTG101" s="500"/>
      <c r="OTH101" s="500"/>
      <c r="OTI101" s="500"/>
      <c r="OTJ101" s="500"/>
      <c r="OTK101" s="500"/>
      <c r="OTL101" s="500"/>
      <c r="OTM101" s="500"/>
      <c r="OTN101" s="500"/>
      <c r="OTO101" s="500"/>
      <c r="OTP101" s="500"/>
      <c r="OTQ101" s="500"/>
      <c r="OTR101" s="500"/>
      <c r="OTS101" s="500"/>
      <c r="OTT101" s="500"/>
      <c r="OTU101" s="500"/>
      <c r="OTV101" s="500"/>
      <c r="OTW101" s="500"/>
      <c r="OTX101" s="500"/>
      <c r="OTY101" s="500"/>
      <c r="OTZ101" s="500"/>
      <c r="OUA101" s="500"/>
      <c r="OUB101" s="500"/>
      <c r="OUC101" s="500"/>
      <c r="OUD101" s="500"/>
      <c r="OUE101" s="500"/>
      <c r="OUF101" s="500"/>
      <c r="OUG101" s="500"/>
      <c r="OUH101" s="500"/>
      <c r="OUI101" s="500"/>
      <c r="OUJ101" s="500"/>
      <c r="OUK101" s="500"/>
      <c r="OUL101" s="500"/>
      <c r="OUM101" s="500"/>
      <c r="OUN101" s="500"/>
      <c r="OUO101" s="500"/>
      <c r="OUP101" s="500"/>
      <c r="OUQ101" s="500"/>
      <c r="OUR101" s="500"/>
      <c r="OUS101" s="500"/>
      <c r="OUT101" s="500"/>
      <c r="OUU101" s="500"/>
      <c r="OUV101" s="500"/>
      <c r="OUW101" s="500"/>
      <c r="OUX101" s="500"/>
      <c r="OUY101" s="500"/>
      <c r="OUZ101" s="500"/>
      <c r="OVA101" s="500"/>
      <c r="OVB101" s="500"/>
      <c r="OVC101" s="500"/>
      <c r="OVD101" s="500"/>
      <c r="OVE101" s="500"/>
      <c r="OVF101" s="500"/>
      <c r="OVG101" s="500"/>
      <c r="OVH101" s="500"/>
      <c r="OVI101" s="500"/>
      <c r="OVJ101" s="500"/>
      <c r="OVK101" s="500"/>
      <c r="OVL101" s="500"/>
      <c r="OVM101" s="500"/>
      <c r="OVN101" s="500"/>
      <c r="OVO101" s="500"/>
      <c r="OVP101" s="500"/>
      <c r="OVQ101" s="500"/>
      <c r="OVR101" s="500"/>
      <c r="OVS101" s="500"/>
      <c r="OVT101" s="500"/>
      <c r="OVU101" s="500"/>
      <c r="OVV101" s="500"/>
      <c r="OVW101" s="500"/>
      <c r="OVX101" s="500"/>
      <c r="OVY101" s="500"/>
      <c r="OVZ101" s="500"/>
      <c r="OWA101" s="500"/>
      <c r="OWB101" s="500"/>
      <c r="OWC101" s="500"/>
      <c r="OWD101" s="500"/>
      <c r="OWE101" s="500"/>
      <c r="OWF101" s="500"/>
      <c r="OWG101" s="500"/>
      <c r="OWH101" s="500"/>
      <c r="OWI101" s="500"/>
      <c r="OWJ101" s="500"/>
      <c r="OWK101" s="500"/>
      <c r="OWL101" s="500"/>
      <c r="OWM101" s="500"/>
      <c r="OWN101" s="500"/>
      <c r="OWO101" s="500"/>
      <c r="OWP101" s="500"/>
      <c r="OWQ101" s="500"/>
      <c r="OWR101" s="500"/>
      <c r="OWS101" s="500"/>
      <c r="OWT101" s="500"/>
      <c r="OWU101" s="500"/>
      <c r="OWV101" s="500"/>
      <c r="OWW101" s="500"/>
      <c r="OWX101" s="500"/>
      <c r="OWY101" s="500"/>
      <c r="OWZ101" s="500"/>
      <c r="OXA101" s="500"/>
      <c r="OXB101" s="500"/>
      <c r="OXC101" s="500"/>
      <c r="OXD101" s="500"/>
      <c r="OXE101" s="500"/>
      <c r="OXF101" s="500"/>
      <c r="OXG101" s="500"/>
      <c r="OXH101" s="500"/>
      <c r="OXI101" s="500"/>
      <c r="OXJ101" s="500"/>
      <c r="OXK101" s="500"/>
      <c r="OXL101" s="500"/>
      <c r="OXM101" s="500"/>
      <c r="OXN101" s="500"/>
      <c r="OXO101" s="500"/>
      <c r="OXP101" s="500"/>
      <c r="OXQ101" s="500"/>
      <c r="OXR101" s="500"/>
      <c r="OXS101" s="500"/>
      <c r="OXT101" s="500"/>
      <c r="OXU101" s="500"/>
      <c r="OXV101" s="500"/>
      <c r="OXW101" s="500"/>
      <c r="OXX101" s="500"/>
      <c r="OXY101" s="500"/>
      <c r="OXZ101" s="500"/>
      <c r="OYA101" s="500"/>
      <c r="OYB101" s="500"/>
      <c r="OYC101" s="500"/>
      <c r="OYD101" s="500"/>
      <c r="OYE101" s="500"/>
      <c r="OYF101" s="500"/>
      <c r="OYG101" s="500"/>
      <c r="OYH101" s="500"/>
      <c r="OYI101" s="500"/>
      <c r="OYJ101" s="500"/>
      <c r="OYK101" s="500"/>
      <c r="OYL101" s="500"/>
      <c r="OYM101" s="500"/>
      <c r="OYN101" s="500"/>
      <c r="OYO101" s="500"/>
      <c r="OYP101" s="500"/>
      <c r="OYQ101" s="500"/>
      <c r="OYR101" s="500"/>
      <c r="OYS101" s="500"/>
      <c r="OYT101" s="500"/>
      <c r="OYU101" s="500"/>
      <c r="OYV101" s="500"/>
      <c r="OYW101" s="500"/>
      <c r="OYX101" s="500"/>
      <c r="OYY101" s="500"/>
      <c r="OYZ101" s="500"/>
      <c r="OZA101" s="500"/>
      <c r="OZB101" s="500"/>
      <c r="OZC101" s="500"/>
      <c r="OZD101" s="500"/>
      <c r="OZE101" s="500"/>
      <c r="OZF101" s="500"/>
      <c r="OZG101" s="500"/>
      <c r="OZH101" s="500"/>
      <c r="OZI101" s="500"/>
      <c r="OZJ101" s="500"/>
      <c r="OZK101" s="500"/>
      <c r="OZL101" s="500"/>
      <c r="OZM101" s="500"/>
      <c r="OZN101" s="500"/>
      <c r="OZO101" s="500"/>
      <c r="OZP101" s="500"/>
      <c r="OZQ101" s="500"/>
      <c r="OZR101" s="500"/>
      <c r="OZS101" s="500"/>
      <c r="OZT101" s="500"/>
      <c r="OZU101" s="500"/>
      <c r="OZV101" s="500"/>
      <c r="OZW101" s="500"/>
      <c r="OZX101" s="500"/>
      <c r="OZY101" s="500"/>
      <c r="OZZ101" s="500"/>
      <c r="PAA101" s="500"/>
      <c r="PAB101" s="500"/>
      <c r="PAC101" s="500"/>
      <c r="PAD101" s="500"/>
      <c r="PAE101" s="500"/>
      <c r="PAF101" s="500"/>
      <c r="PAG101" s="500"/>
      <c r="PAH101" s="500"/>
      <c r="PAI101" s="500"/>
      <c r="PAJ101" s="500"/>
      <c r="PAK101" s="500"/>
      <c r="PAL101" s="500"/>
      <c r="PAM101" s="500"/>
      <c r="PAN101" s="500"/>
      <c r="PAO101" s="500"/>
      <c r="PAP101" s="500"/>
      <c r="PAQ101" s="500"/>
      <c r="PAR101" s="500"/>
      <c r="PAS101" s="500"/>
      <c r="PAT101" s="500"/>
      <c r="PAU101" s="500"/>
      <c r="PAV101" s="500"/>
      <c r="PAW101" s="500"/>
      <c r="PAX101" s="500"/>
      <c r="PAY101" s="500"/>
      <c r="PAZ101" s="500"/>
      <c r="PBA101" s="500"/>
      <c r="PBB101" s="500"/>
      <c r="PBC101" s="500"/>
      <c r="PBD101" s="500"/>
      <c r="PBE101" s="500"/>
      <c r="PBF101" s="500"/>
      <c r="PBG101" s="500"/>
      <c r="PBH101" s="500"/>
      <c r="PBI101" s="500"/>
      <c r="PBJ101" s="500"/>
      <c r="PBK101" s="500"/>
      <c r="PBL101" s="500"/>
      <c r="PBM101" s="500"/>
      <c r="PBN101" s="500"/>
      <c r="PBO101" s="500"/>
      <c r="PBP101" s="500"/>
      <c r="PBQ101" s="500"/>
      <c r="PBR101" s="500"/>
      <c r="PBS101" s="500"/>
      <c r="PBT101" s="500"/>
      <c r="PBU101" s="500"/>
      <c r="PBV101" s="500"/>
      <c r="PBW101" s="500"/>
      <c r="PBX101" s="500"/>
      <c r="PBY101" s="500"/>
      <c r="PBZ101" s="500"/>
      <c r="PCA101" s="500"/>
      <c r="PCB101" s="500"/>
      <c r="PCC101" s="500"/>
      <c r="PCD101" s="500"/>
      <c r="PCE101" s="500"/>
      <c r="PCF101" s="500"/>
      <c r="PCG101" s="500"/>
      <c r="PCH101" s="500"/>
      <c r="PCI101" s="500"/>
      <c r="PCJ101" s="500"/>
      <c r="PCK101" s="500"/>
      <c r="PCL101" s="500"/>
      <c r="PCM101" s="500"/>
      <c r="PCN101" s="500"/>
      <c r="PCO101" s="500"/>
      <c r="PCP101" s="500"/>
      <c r="PCQ101" s="500"/>
      <c r="PCR101" s="500"/>
      <c r="PCS101" s="500"/>
      <c r="PCT101" s="500"/>
      <c r="PCU101" s="500"/>
      <c r="PCV101" s="500"/>
      <c r="PCW101" s="500"/>
      <c r="PCX101" s="500"/>
      <c r="PCY101" s="500"/>
      <c r="PCZ101" s="500"/>
      <c r="PDA101" s="500"/>
      <c r="PDB101" s="500"/>
      <c r="PDC101" s="500"/>
      <c r="PDD101" s="500"/>
      <c r="PDE101" s="500"/>
      <c r="PDF101" s="500"/>
      <c r="PDG101" s="500"/>
      <c r="PDH101" s="500"/>
      <c r="PDI101" s="500"/>
      <c r="PDJ101" s="500"/>
      <c r="PDK101" s="500"/>
      <c r="PDL101" s="500"/>
      <c r="PDM101" s="500"/>
      <c r="PDN101" s="500"/>
      <c r="PDO101" s="500"/>
      <c r="PDP101" s="500"/>
      <c r="PDQ101" s="500"/>
      <c r="PDR101" s="500"/>
      <c r="PDS101" s="500"/>
      <c r="PDT101" s="500"/>
      <c r="PDU101" s="500"/>
      <c r="PDV101" s="500"/>
      <c r="PDW101" s="500"/>
      <c r="PDX101" s="500"/>
      <c r="PDY101" s="500"/>
      <c r="PDZ101" s="500"/>
      <c r="PEA101" s="500"/>
      <c r="PEB101" s="500"/>
      <c r="PEC101" s="500"/>
      <c r="PED101" s="500"/>
      <c r="PEE101" s="500"/>
      <c r="PEF101" s="500"/>
      <c r="PEG101" s="500"/>
      <c r="PEH101" s="500"/>
      <c r="PEI101" s="500"/>
      <c r="PEJ101" s="500"/>
      <c r="PEK101" s="500"/>
      <c r="PEL101" s="500"/>
      <c r="PEM101" s="500"/>
      <c r="PEN101" s="500"/>
      <c r="PEO101" s="500"/>
      <c r="PEP101" s="500"/>
      <c r="PEQ101" s="500"/>
      <c r="PER101" s="500"/>
      <c r="PES101" s="500"/>
      <c r="PET101" s="500"/>
      <c r="PEU101" s="500"/>
      <c r="PEV101" s="500"/>
      <c r="PEW101" s="500"/>
      <c r="PEX101" s="500"/>
      <c r="PEY101" s="500"/>
      <c r="PEZ101" s="500"/>
      <c r="PFA101" s="500"/>
      <c r="PFB101" s="500"/>
      <c r="PFC101" s="500"/>
      <c r="PFD101" s="500"/>
      <c r="PFE101" s="500"/>
      <c r="PFF101" s="500"/>
      <c r="PFG101" s="500"/>
      <c r="PFH101" s="500"/>
      <c r="PFI101" s="500"/>
      <c r="PFJ101" s="500"/>
      <c r="PFK101" s="500"/>
      <c r="PFL101" s="500"/>
      <c r="PFM101" s="500"/>
      <c r="PFN101" s="500"/>
      <c r="PFO101" s="500"/>
      <c r="PFP101" s="500"/>
      <c r="PFQ101" s="500"/>
      <c r="PFR101" s="500"/>
      <c r="PFS101" s="500"/>
      <c r="PFT101" s="500"/>
      <c r="PFU101" s="500"/>
      <c r="PFV101" s="500"/>
      <c r="PFW101" s="500"/>
      <c r="PFX101" s="500"/>
      <c r="PFY101" s="500"/>
      <c r="PFZ101" s="500"/>
      <c r="PGA101" s="500"/>
      <c r="PGB101" s="500"/>
      <c r="PGC101" s="500"/>
      <c r="PGD101" s="500"/>
      <c r="PGE101" s="500"/>
      <c r="PGF101" s="500"/>
      <c r="PGG101" s="500"/>
      <c r="PGH101" s="500"/>
      <c r="PGI101" s="500"/>
      <c r="PGJ101" s="500"/>
      <c r="PGK101" s="500"/>
      <c r="PGL101" s="500"/>
      <c r="PGM101" s="500"/>
      <c r="PGN101" s="500"/>
      <c r="PGO101" s="500"/>
      <c r="PGP101" s="500"/>
      <c r="PGQ101" s="500"/>
      <c r="PGR101" s="500"/>
      <c r="PGS101" s="500"/>
      <c r="PGT101" s="500"/>
      <c r="PGU101" s="500"/>
      <c r="PGV101" s="500"/>
      <c r="PGW101" s="500"/>
      <c r="PGX101" s="500"/>
      <c r="PGY101" s="500"/>
      <c r="PGZ101" s="500"/>
      <c r="PHA101" s="500"/>
      <c r="PHB101" s="500"/>
      <c r="PHC101" s="500"/>
      <c r="PHD101" s="500"/>
      <c r="PHE101" s="500"/>
      <c r="PHF101" s="500"/>
      <c r="PHG101" s="500"/>
      <c r="PHH101" s="500"/>
      <c r="PHI101" s="500"/>
      <c r="PHJ101" s="500"/>
      <c r="PHK101" s="500"/>
      <c r="PHL101" s="500"/>
      <c r="PHM101" s="500"/>
      <c r="PHN101" s="500"/>
      <c r="PHO101" s="500"/>
      <c r="PHP101" s="500"/>
      <c r="PHQ101" s="500"/>
      <c r="PHR101" s="500"/>
      <c r="PHS101" s="500"/>
      <c r="PHT101" s="500"/>
      <c r="PHU101" s="500"/>
      <c r="PHV101" s="500"/>
      <c r="PHW101" s="500"/>
      <c r="PHX101" s="500"/>
      <c r="PHY101" s="500"/>
      <c r="PHZ101" s="500"/>
      <c r="PIA101" s="500"/>
      <c r="PIB101" s="500"/>
      <c r="PIC101" s="500"/>
      <c r="PID101" s="500"/>
      <c r="PIE101" s="500"/>
      <c r="PIF101" s="500"/>
      <c r="PIG101" s="500"/>
      <c r="PIH101" s="500"/>
      <c r="PII101" s="500"/>
      <c r="PIJ101" s="500"/>
      <c r="PIK101" s="500"/>
      <c r="PIL101" s="500"/>
      <c r="PIM101" s="500"/>
      <c r="PIN101" s="500"/>
      <c r="PIO101" s="500"/>
      <c r="PIP101" s="500"/>
      <c r="PIQ101" s="500"/>
      <c r="PIR101" s="500"/>
      <c r="PIS101" s="500"/>
      <c r="PIT101" s="500"/>
      <c r="PIU101" s="500"/>
      <c r="PIV101" s="500"/>
      <c r="PIW101" s="500"/>
      <c r="PIX101" s="500"/>
      <c r="PIY101" s="500"/>
      <c r="PIZ101" s="500"/>
      <c r="PJA101" s="500"/>
      <c r="PJB101" s="500"/>
      <c r="PJC101" s="500"/>
      <c r="PJD101" s="500"/>
      <c r="PJE101" s="500"/>
      <c r="PJF101" s="500"/>
      <c r="PJG101" s="500"/>
      <c r="PJH101" s="500"/>
      <c r="PJI101" s="500"/>
      <c r="PJJ101" s="500"/>
      <c r="PJK101" s="500"/>
      <c r="PJL101" s="500"/>
      <c r="PJM101" s="500"/>
      <c r="PJN101" s="500"/>
      <c r="PJO101" s="500"/>
      <c r="PJP101" s="500"/>
      <c r="PJQ101" s="500"/>
      <c r="PJR101" s="500"/>
      <c r="PJS101" s="500"/>
      <c r="PJT101" s="500"/>
      <c r="PJU101" s="500"/>
      <c r="PJV101" s="500"/>
      <c r="PJW101" s="500"/>
      <c r="PJX101" s="500"/>
      <c r="PJY101" s="500"/>
      <c r="PJZ101" s="500"/>
      <c r="PKA101" s="500"/>
      <c r="PKB101" s="500"/>
      <c r="PKC101" s="500"/>
      <c r="PKD101" s="500"/>
      <c r="PKE101" s="500"/>
      <c r="PKF101" s="500"/>
      <c r="PKG101" s="500"/>
      <c r="PKH101" s="500"/>
      <c r="PKI101" s="500"/>
      <c r="PKJ101" s="500"/>
      <c r="PKK101" s="500"/>
      <c r="PKL101" s="500"/>
      <c r="PKM101" s="500"/>
      <c r="PKN101" s="500"/>
      <c r="PKO101" s="500"/>
      <c r="PKP101" s="500"/>
      <c r="PKQ101" s="500"/>
      <c r="PKR101" s="500"/>
      <c r="PKS101" s="500"/>
      <c r="PKT101" s="500"/>
      <c r="PKU101" s="500"/>
      <c r="PKV101" s="500"/>
      <c r="PKW101" s="500"/>
      <c r="PKX101" s="500"/>
      <c r="PKY101" s="500"/>
      <c r="PKZ101" s="500"/>
      <c r="PLA101" s="500"/>
      <c r="PLB101" s="500"/>
      <c r="PLC101" s="500"/>
      <c r="PLD101" s="500"/>
      <c r="PLE101" s="500"/>
      <c r="PLF101" s="500"/>
      <c r="PLG101" s="500"/>
      <c r="PLH101" s="500"/>
      <c r="PLI101" s="500"/>
      <c r="PLJ101" s="500"/>
      <c r="PLK101" s="500"/>
      <c r="PLL101" s="500"/>
      <c r="PLM101" s="500"/>
      <c r="PLN101" s="500"/>
      <c r="PLO101" s="500"/>
      <c r="PLP101" s="500"/>
      <c r="PLQ101" s="500"/>
      <c r="PLR101" s="500"/>
      <c r="PLS101" s="500"/>
      <c r="PLT101" s="500"/>
      <c r="PLU101" s="500"/>
      <c r="PLV101" s="500"/>
      <c r="PLW101" s="500"/>
      <c r="PLX101" s="500"/>
      <c r="PLY101" s="500"/>
      <c r="PLZ101" s="500"/>
      <c r="PMA101" s="500"/>
      <c r="PMB101" s="500"/>
      <c r="PMC101" s="500"/>
      <c r="PMD101" s="500"/>
      <c r="PME101" s="500"/>
      <c r="PMF101" s="500"/>
      <c r="PMG101" s="500"/>
      <c r="PMH101" s="500"/>
      <c r="PMI101" s="500"/>
      <c r="PMJ101" s="500"/>
      <c r="PMK101" s="500"/>
      <c r="PML101" s="500"/>
      <c r="PMM101" s="500"/>
      <c r="PMN101" s="500"/>
      <c r="PMO101" s="500"/>
      <c r="PMP101" s="500"/>
      <c r="PMQ101" s="500"/>
      <c r="PMR101" s="500"/>
      <c r="PMS101" s="500"/>
      <c r="PMT101" s="500"/>
      <c r="PMU101" s="500"/>
      <c r="PMV101" s="500"/>
      <c r="PMW101" s="500"/>
      <c r="PMX101" s="500"/>
      <c r="PMY101" s="500"/>
      <c r="PMZ101" s="500"/>
      <c r="PNA101" s="500"/>
      <c r="PNB101" s="500"/>
      <c r="PNC101" s="500"/>
      <c r="PND101" s="500"/>
      <c r="PNE101" s="500"/>
      <c r="PNF101" s="500"/>
      <c r="PNG101" s="500"/>
      <c r="PNH101" s="500"/>
      <c r="PNI101" s="500"/>
      <c r="PNJ101" s="500"/>
      <c r="PNK101" s="500"/>
      <c r="PNL101" s="500"/>
      <c r="PNM101" s="500"/>
      <c r="PNN101" s="500"/>
      <c r="PNO101" s="500"/>
      <c r="PNP101" s="500"/>
      <c r="PNQ101" s="500"/>
      <c r="PNR101" s="500"/>
      <c r="PNS101" s="500"/>
      <c r="PNT101" s="500"/>
      <c r="PNU101" s="500"/>
      <c r="PNV101" s="500"/>
      <c r="PNW101" s="500"/>
      <c r="PNX101" s="500"/>
      <c r="PNY101" s="500"/>
      <c r="PNZ101" s="500"/>
      <c r="POA101" s="500"/>
      <c r="POB101" s="500"/>
      <c r="POC101" s="500"/>
      <c r="POD101" s="500"/>
      <c r="POE101" s="500"/>
      <c r="POF101" s="500"/>
      <c r="POG101" s="500"/>
      <c r="POH101" s="500"/>
      <c r="POI101" s="500"/>
      <c r="POJ101" s="500"/>
      <c r="POK101" s="500"/>
      <c r="POL101" s="500"/>
      <c r="POM101" s="500"/>
      <c r="PON101" s="500"/>
      <c r="POO101" s="500"/>
      <c r="POP101" s="500"/>
      <c r="POQ101" s="500"/>
      <c r="POR101" s="500"/>
      <c r="POS101" s="500"/>
      <c r="POT101" s="500"/>
      <c r="POU101" s="500"/>
      <c r="POV101" s="500"/>
      <c r="POW101" s="500"/>
      <c r="POX101" s="500"/>
      <c r="POY101" s="500"/>
      <c r="POZ101" s="500"/>
      <c r="PPA101" s="500"/>
      <c r="PPB101" s="500"/>
      <c r="PPC101" s="500"/>
      <c r="PPD101" s="500"/>
      <c r="PPE101" s="500"/>
      <c r="PPF101" s="500"/>
      <c r="PPG101" s="500"/>
      <c r="PPH101" s="500"/>
      <c r="PPI101" s="500"/>
      <c r="PPJ101" s="500"/>
      <c r="PPK101" s="500"/>
      <c r="PPL101" s="500"/>
      <c r="PPM101" s="500"/>
      <c r="PPN101" s="500"/>
      <c r="PPO101" s="500"/>
      <c r="PPP101" s="500"/>
      <c r="PPQ101" s="500"/>
      <c r="PPR101" s="500"/>
      <c r="PPS101" s="500"/>
      <c r="PPT101" s="500"/>
      <c r="PPU101" s="500"/>
      <c r="PPV101" s="500"/>
      <c r="PPW101" s="500"/>
      <c r="PPX101" s="500"/>
      <c r="PPY101" s="500"/>
      <c r="PPZ101" s="500"/>
      <c r="PQA101" s="500"/>
      <c r="PQB101" s="500"/>
      <c r="PQC101" s="500"/>
      <c r="PQD101" s="500"/>
      <c r="PQE101" s="500"/>
      <c r="PQF101" s="500"/>
      <c r="PQG101" s="500"/>
      <c r="PQH101" s="500"/>
      <c r="PQI101" s="500"/>
      <c r="PQJ101" s="500"/>
      <c r="PQK101" s="500"/>
      <c r="PQL101" s="500"/>
      <c r="PQM101" s="500"/>
      <c r="PQN101" s="500"/>
      <c r="PQO101" s="500"/>
      <c r="PQP101" s="500"/>
      <c r="PQQ101" s="500"/>
      <c r="PQR101" s="500"/>
      <c r="PQS101" s="500"/>
      <c r="PQT101" s="500"/>
      <c r="PQU101" s="500"/>
      <c r="PQV101" s="500"/>
      <c r="PQW101" s="500"/>
      <c r="PQX101" s="500"/>
      <c r="PQY101" s="500"/>
      <c r="PQZ101" s="500"/>
      <c r="PRA101" s="500"/>
      <c r="PRB101" s="500"/>
      <c r="PRC101" s="500"/>
      <c r="PRD101" s="500"/>
      <c r="PRE101" s="500"/>
      <c r="PRF101" s="500"/>
      <c r="PRG101" s="500"/>
      <c r="PRH101" s="500"/>
      <c r="PRI101" s="500"/>
      <c r="PRJ101" s="500"/>
      <c r="PRK101" s="500"/>
      <c r="PRL101" s="500"/>
      <c r="PRM101" s="500"/>
      <c r="PRN101" s="500"/>
      <c r="PRO101" s="500"/>
      <c r="PRP101" s="500"/>
      <c r="PRQ101" s="500"/>
      <c r="PRR101" s="500"/>
      <c r="PRS101" s="500"/>
      <c r="PRT101" s="500"/>
      <c r="PRU101" s="500"/>
      <c r="PRV101" s="500"/>
      <c r="PRW101" s="500"/>
      <c r="PRX101" s="500"/>
      <c r="PRY101" s="500"/>
      <c r="PRZ101" s="500"/>
      <c r="PSA101" s="500"/>
      <c r="PSB101" s="500"/>
      <c r="PSC101" s="500"/>
      <c r="PSD101" s="500"/>
      <c r="PSE101" s="500"/>
      <c r="PSF101" s="500"/>
      <c r="PSG101" s="500"/>
      <c r="PSH101" s="500"/>
      <c r="PSI101" s="500"/>
      <c r="PSJ101" s="500"/>
      <c r="PSK101" s="500"/>
      <c r="PSL101" s="500"/>
      <c r="PSM101" s="500"/>
      <c r="PSN101" s="500"/>
      <c r="PSO101" s="500"/>
      <c r="PSP101" s="500"/>
      <c r="PSQ101" s="500"/>
      <c r="PSR101" s="500"/>
      <c r="PSS101" s="500"/>
      <c r="PST101" s="500"/>
      <c r="PSU101" s="500"/>
      <c r="PSV101" s="500"/>
      <c r="PSW101" s="500"/>
      <c r="PSX101" s="500"/>
      <c r="PSY101" s="500"/>
      <c r="PSZ101" s="500"/>
      <c r="PTA101" s="500"/>
      <c r="PTB101" s="500"/>
      <c r="PTC101" s="500"/>
      <c r="PTD101" s="500"/>
      <c r="PTE101" s="500"/>
      <c r="PTF101" s="500"/>
      <c r="PTG101" s="500"/>
      <c r="PTH101" s="500"/>
      <c r="PTI101" s="500"/>
      <c r="PTJ101" s="500"/>
      <c r="PTK101" s="500"/>
      <c r="PTL101" s="500"/>
      <c r="PTM101" s="500"/>
      <c r="PTN101" s="500"/>
      <c r="PTO101" s="500"/>
      <c r="PTP101" s="500"/>
      <c r="PTQ101" s="500"/>
      <c r="PTR101" s="500"/>
      <c r="PTS101" s="500"/>
      <c r="PTT101" s="500"/>
      <c r="PTU101" s="500"/>
      <c r="PTV101" s="500"/>
      <c r="PTW101" s="500"/>
      <c r="PTX101" s="500"/>
      <c r="PTY101" s="500"/>
      <c r="PTZ101" s="500"/>
      <c r="PUA101" s="500"/>
      <c r="PUB101" s="500"/>
      <c r="PUC101" s="500"/>
      <c r="PUD101" s="500"/>
      <c r="PUE101" s="500"/>
      <c r="PUF101" s="500"/>
      <c r="PUG101" s="500"/>
      <c r="PUH101" s="500"/>
      <c r="PUI101" s="500"/>
      <c r="PUJ101" s="500"/>
      <c r="PUK101" s="500"/>
      <c r="PUL101" s="500"/>
      <c r="PUM101" s="500"/>
      <c r="PUN101" s="500"/>
      <c r="PUO101" s="500"/>
      <c r="PUP101" s="500"/>
      <c r="PUQ101" s="500"/>
      <c r="PUR101" s="500"/>
      <c r="PUS101" s="500"/>
      <c r="PUT101" s="500"/>
      <c r="PUU101" s="500"/>
      <c r="PUV101" s="500"/>
      <c r="PUW101" s="500"/>
      <c r="PUX101" s="500"/>
      <c r="PUY101" s="500"/>
      <c r="PUZ101" s="500"/>
      <c r="PVA101" s="500"/>
      <c r="PVB101" s="500"/>
      <c r="PVC101" s="500"/>
      <c r="PVD101" s="500"/>
      <c r="PVE101" s="500"/>
      <c r="PVF101" s="500"/>
      <c r="PVG101" s="500"/>
      <c r="PVH101" s="500"/>
      <c r="PVI101" s="500"/>
      <c r="PVJ101" s="500"/>
      <c r="PVK101" s="500"/>
      <c r="PVL101" s="500"/>
      <c r="PVM101" s="500"/>
      <c r="PVN101" s="500"/>
      <c r="PVO101" s="500"/>
      <c r="PVP101" s="500"/>
      <c r="PVQ101" s="500"/>
      <c r="PVR101" s="500"/>
      <c r="PVS101" s="500"/>
      <c r="PVT101" s="500"/>
      <c r="PVU101" s="500"/>
      <c r="PVV101" s="500"/>
      <c r="PVW101" s="500"/>
      <c r="PVX101" s="500"/>
      <c r="PVY101" s="500"/>
      <c r="PVZ101" s="500"/>
      <c r="PWA101" s="500"/>
      <c r="PWB101" s="500"/>
      <c r="PWC101" s="500"/>
      <c r="PWD101" s="500"/>
      <c r="PWE101" s="500"/>
      <c r="PWF101" s="500"/>
      <c r="PWG101" s="500"/>
      <c r="PWH101" s="500"/>
      <c r="PWI101" s="500"/>
      <c r="PWJ101" s="500"/>
      <c r="PWK101" s="500"/>
      <c r="PWL101" s="500"/>
      <c r="PWM101" s="500"/>
      <c r="PWN101" s="500"/>
      <c r="PWO101" s="500"/>
      <c r="PWP101" s="500"/>
      <c r="PWQ101" s="500"/>
      <c r="PWR101" s="500"/>
      <c r="PWS101" s="500"/>
      <c r="PWT101" s="500"/>
      <c r="PWU101" s="500"/>
      <c r="PWV101" s="500"/>
      <c r="PWW101" s="500"/>
      <c r="PWX101" s="500"/>
      <c r="PWY101" s="500"/>
      <c r="PWZ101" s="500"/>
      <c r="PXA101" s="500"/>
      <c r="PXB101" s="500"/>
      <c r="PXC101" s="500"/>
      <c r="PXD101" s="500"/>
      <c r="PXE101" s="500"/>
      <c r="PXF101" s="500"/>
      <c r="PXG101" s="500"/>
      <c r="PXH101" s="500"/>
      <c r="PXI101" s="500"/>
      <c r="PXJ101" s="500"/>
      <c r="PXK101" s="500"/>
      <c r="PXL101" s="500"/>
      <c r="PXM101" s="500"/>
      <c r="PXN101" s="500"/>
      <c r="PXO101" s="500"/>
      <c r="PXP101" s="500"/>
      <c r="PXQ101" s="500"/>
      <c r="PXR101" s="500"/>
      <c r="PXS101" s="500"/>
      <c r="PXT101" s="500"/>
      <c r="PXU101" s="500"/>
      <c r="PXV101" s="500"/>
      <c r="PXW101" s="500"/>
      <c r="PXX101" s="500"/>
      <c r="PXY101" s="500"/>
      <c r="PXZ101" s="500"/>
      <c r="PYA101" s="500"/>
      <c r="PYB101" s="500"/>
      <c r="PYC101" s="500"/>
      <c r="PYD101" s="500"/>
      <c r="PYE101" s="500"/>
      <c r="PYF101" s="500"/>
      <c r="PYG101" s="500"/>
      <c r="PYH101" s="500"/>
      <c r="PYI101" s="500"/>
      <c r="PYJ101" s="500"/>
      <c r="PYK101" s="500"/>
      <c r="PYL101" s="500"/>
      <c r="PYM101" s="500"/>
      <c r="PYN101" s="500"/>
      <c r="PYO101" s="500"/>
      <c r="PYP101" s="500"/>
      <c r="PYQ101" s="500"/>
      <c r="PYR101" s="500"/>
      <c r="PYS101" s="500"/>
      <c r="PYT101" s="500"/>
      <c r="PYU101" s="500"/>
      <c r="PYV101" s="500"/>
      <c r="PYW101" s="500"/>
      <c r="PYX101" s="500"/>
      <c r="PYY101" s="500"/>
      <c r="PYZ101" s="500"/>
      <c r="PZA101" s="500"/>
      <c r="PZB101" s="500"/>
      <c r="PZC101" s="500"/>
      <c r="PZD101" s="500"/>
      <c r="PZE101" s="500"/>
      <c r="PZF101" s="500"/>
      <c r="PZG101" s="500"/>
      <c r="PZH101" s="500"/>
      <c r="PZI101" s="500"/>
      <c r="PZJ101" s="500"/>
      <c r="PZK101" s="500"/>
      <c r="PZL101" s="500"/>
      <c r="PZM101" s="500"/>
      <c r="PZN101" s="500"/>
      <c r="PZO101" s="500"/>
      <c r="PZP101" s="500"/>
      <c r="PZQ101" s="500"/>
      <c r="PZR101" s="500"/>
      <c r="PZS101" s="500"/>
      <c r="PZT101" s="500"/>
      <c r="PZU101" s="500"/>
      <c r="PZV101" s="500"/>
      <c r="PZW101" s="500"/>
      <c r="PZX101" s="500"/>
      <c r="PZY101" s="500"/>
      <c r="PZZ101" s="500"/>
      <c r="QAA101" s="500"/>
      <c r="QAB101" s="500"/>
      <c r="QAC101" s="500"/>
      <c r="QAD101" s="500"/>
      <c r="QAE101" s="500"/>
      <c r="QAF101" s="500"/>
      <c r="QAG101" s="500"/>
      <c r="QAH101" s="500"/>
      <c r="QAI101" s="500"/>
      <c r="QAJ101" s="500"/>
      <c r="QAK101" s="500"/>
      <c r="QAL101" s="500"/>
      <c r="QAM101" s="500"/>
      <c r="QAN101" s="500"/>
      <c r="QAO101" s="500"/>
      <c r="QAP101" s="500"/>
      <c r="QAQ101" s="500"/>
      <c r="QAR101" s="500"/>
      <c r="QAS101" s="500"/>
      <c r="QAT101" s="500"/>
      <c r="QAU101" s="500"/>
      <c r="QAV101" s="500"/>
      <c r="QAW101" s="500"/>
      <c r="QAX101" s="500"/>
      <c r="QAY101" s="500"/>
      <c r="QAZ101" s="500"/>
      <c r="QBA101" s="500"/>
      <c r="QBB101" s="500"/>
      <c r="QBC101" s="500"/>
      <c r="QBD101" s="500"/>
      <c r="QBE101" s="500"/>
      <c r="QBF101" s="500"/>
      <c r="QBG101" s="500"/>
      <c r="QBH101" s="500"/>
      <c r="QBI101" s="500"/>
      <c r="QBJ101" s="500"/>
      <c r="QBK101" s="500"/>
      <c r="QBL101" s="500"/>
      <c r="QBM101" s="500"/>
      <c r="QBN101" s="500"/>
      <c r="QBO101" s="500"/>
      <c r="QBP101" s="500"/>
      <c r="QBQ101" s="500"/>
      <c r="QBR101" s="500"/>
      <c r="QBS101" s="500"/>
      <c r="QBT101" s="500"/>
      <c r="QBU101" s="500"/>
      <c r="QBV101" s="500"/>
      <c r="QBW101" s="500"/>
      <c r="QBX101" s="500"/>
      <c r="QBY101" s="500"/>
      <c r="QBZ101" s="500"/>
      <c r="QCA101" s="500"/>
      <c r="QCB101" s="500"/>
      <c r="QCC101" s="500"/>
      <c r="QCD101" s="500"/>
      <c r="QCE101" s="500"/>
      <c r="QCF101" s="500"/>
      <c r="QCG101" s="500"/>
      <c r="QCH101" s="500"/>
      <c r="QCI101" s="500"/>
      <c r="QCJ101" s="500"/>
      <c r="QCK101" s="500"/>
      <c r="QCL101" s="500"/>
      <c r="QCM101" s="500"/>
      <c r="QCN101" s="500"/>
      <c r="QCO101" s="500"/>
      <c r="QCP101" s="500"/>
      <c r="QCQ101" s="500"/>
      <c r="QCR101" s="500"/>
      <c r="QCS101" s="500"/>
      <c r="QCT101" s="500"/>
      <c r="QCU101" s="500"/>
      <c r="QCV101" s="500"/>
      <c r="QCW101" s="500"/>
      <c r="QCX101" s="500"/>
      <c r="QCY101" s="500"/>
      <c r="QCZ101" s="500"/>
      <c r="QDA101" s="500"/>
      <c r="QDB101" s="500"/>
      <c r="QDC101" s="500"/>
      <c r="QDD101" s="500"/>
      <c r="QDE101" s="500"/>
      <c r="QDF101" s="500"/>
      <c r="QDG101" s="500"/>
      <c r="QDH101" s="500"/>
      <c r="QDI101" s="500"/>
      <c r="QDJ101" s="500"/>
      <c r="QDK101" s="500"/>
      <c r="QDL101" s="500"/>
      <c r="QDM101" s="500"/>
      <c r="QDN101" s="500"/>
      <c r="QDO101" s="500"/>
      <c r="QDP101" s="500"/>
      <c r="QDQ101" s="500"/>
      <c r="QDR101" s="500"/>
      <c r="QDS101" s="500"/>
      <c r="QDT101" s="500"/>
      <c r="QDU101" s="500"/>
      <c r="QDV101" s="500"/>
      <c r="QDW101" s="500"/>
      <c r="QDX101" s="500"/>
      <c r="QDY101" s="500"/>
      <c r="QDZ101" s="500"/>
      <c r="QEA101" s="500"/>
      <c r="QEB101" s="500"/>
      <c r="QEC101" s="500"/>
      <c r="QED101" s="500"/>
      <c r="QEE101" s="500"/>
      <c r="QEF101" s="500"/>
      <c r="QEG101" s="500"/>
      <c r="QEH101" s="500"/>
      <c r="QEI101" s="500"/>
      <c r="QEJ101" s="500"/>
      <c r="QEK101" s="500"/>
      <c r="QEL101" s="500"/>
      <c r="QEM101" s="500"/>
      <c r="QEN101" s="500"/>
      <c r="QEO101" s="500"/>
      <c r="QEP101" s="500"/>
      <c r="QEQ101" s="500"/>
      <c r="QER101" s="500"/>
      <c r="QES101" s="500"/>
      <c r="QET101" s="500"/>
      <c r="QEU101" s="500"/>
      <c r="QEV101" s="500"/>
      <c r="QEW101" s="500"/>
      <c r="QEX101" s="500"/>
      <c r="QEY101" s="500"/>
      <c r="QEZ101" s="500"/>
      <c r="QFA101" s="500"/>
      <c r="QFB101" s="500"/>
      <c r="QFC101" s="500"/>
      <c r="QFD101" s="500"/>
      <c r="QFE101" s="500"/>
      <c r="QFF101" s="500"/>
      <c r="QFG101" s="500"/>
      <c r="QFH101" s="500"/>
      <c r="QFI101" s="500"/>
      <c r="QFJ101" s="500"/>
      <c r="QFK101" s="500"/>
      <c r="QFL101" s="500"/>
      <c r="QFM101" s="500"/>
      <c r="QFN101" s="500"/>
      <c r="QFO101" s="500"/>
      <c r="QFP101" s="500"/>
      <c r="QFQ101" s="500"/>
      <c r="QFR101" s="500"/>
      <c r="QFS101" s="500"/>
      <c r="QFT101" s="500"/>
      <c r="QFU101" s="500"/>
      <c r="QFV101" s="500"/>
      <c r="QFW101" s="500"/>
      <c r="QFX101" s="500"/>
      <c r="QFY101" s="500"/>
      <c r="QFZ101" s="500"/>
      <c r="QGA101" s="500"/>
      <c r="QGB101" s="500"/>
      <c r="QGC101" s="500"/>
      <c r="QGD101" s="500"/>
      <c r="QGE101" s="500"/>
      <c r="QGF101" s="500"/>
      <c r="QGG101" s="500"/>
      <c r="QGH101" s="500"/>
      <c r="QGI101" s="500"/>
      <c r="QGJ101" s="500"/>
      <c r="QGK101" s="500"/>
      <c r="QGL101" s="500"/>
      <c r="QGM101" s="500"/>
      <c r="QGN101" s="500"/>
      <c r="QGO101" s="500"/>
      <c r="QGP101" s="500"/>
      <c r="QGQ101" s="500"/>
      <c r="QGR101" s="500"/>
      <c r="QGS101" s="500"/>
      <c r="QGT101" s="500"/>
      <c r="QGU101" s="500"/>
      <c r="QGV101" s="500"/>
      <c r="QGW101" s="500"/>
      <c r="QGX101" s="500"/>
      <c r="QGY101" s="500"/>
      <c r="QGZ101" s="500"/>
      <c r="QHA101" s="500"/>
      <c r="QHB101" s="500"/>
      <c r="QHC101" s="500"/>
      <c r="QHD101" s="500"/>
      <c r="QHE101" s="500"/>
      <c r="QHF101" s="500"/>
      <c r="QHG101" s="500"/>
      <c r="QHH101" s="500"/>
      <c r="QHI101" s="500"/>
      <c r="QHJ101" s="500"/>
      <c r="QHK101" s="500"/>
      <c r="QHL101" s="500"/>
      <c r="QHM101" s="500"/>
      <c r="QHN101" s="500"/>
      <c r="QHO101" s="500"/>
      <c r="QHP101" s="500"/>
      <c r="QHQ101" s="500"/>
      <c r="QHR101" s="500"/>
      <c r="QHS101" s="500"/>
      <c r="QHT101" s="500"/>
      <c r="QHU101" s="500"/>
      <c r="QHV101" s="500"/>
      <c r="QHW101" s="500"/>
      <c r="QHX101" s="500"/>
      <c r="QHY101" s="500"/>
      <c r="QHZ101" s="500"/>
      <c r="QIA101" s="500"/>
      <c r="QIB101" s="500"/>
      <c r="QIC101" s="500"/>
      <c r="QID101" s="500"/>
      <c r="QIE101" s="500"/>
      <c r="QIF101" s="500"/>
      <c r="QIG101" s="500"/>
      <c r="QIH101" s="500"/>
      <c r="QII101" s="500"/>
      <c r="QIJ101" s="500"/>
      <c r="QIK101" s="500"/>
      <c r="QIL101" s="500"/>
      <c r="QIM101" s="500"/>
      <c r="QIN101" s="500"/>
      <c r="QIO101" s="500"/>
      <c r="QIP101" s="500"/>
      <c r="QIQ101" s="500"/>
      <c r="QIR101" s="500"/>
      <c r="QIS101" s="500"/>
      <c r="QIT101" s="500"/>
      <c r="QIU101" s="500"/>
      <c r="QIV101" s="500"/>
      <c r="QIW101" s="500"/>
      <c r="QIX101" s="500"/>
      <c r="QIY101" s="500"/>
      <c r="QIZ101" s="500"/>
      <c r="QJA101" s="500"/>
      <c r="QJB101" s="500"/>
      <c r="QJC101" s="500"/>
      <c r="QJD101" s="500"/>
      <c r="QJE101" s="500"/>
      <c r="QJF101" s="500"/>
      <c r="QJG101" s="500"/>
      <c r="QJH101" s="500"/>
      <c r="QJI101" s="500"/>
      <c r="QJJ101" s="500"/>
      <c r="QJK101" s="500"/>
      <c r="QJL101" s="500"/>
      <c r="QJM101" s="500"/>
      <c r="QJN101" s="500"/>
      <c r="QJO101" s="500"/>
      <c r="QJP101" s="500"/>
      <c r="QJQ101" s="500"/>
      <c r="QJR101" s="500"/>
      <c r="QJS101" s="500"/>
      <c r="QJT101" s="500"/>
      <c r="QJU101" s="500"/>
      <c r="QJV101" s="500"/>
      <c r="QJW101" s="500"/>
      <c r="QJX101" s="500"/>
      <c r="QJY101" s="500"/>
      <c r="QJZ101" s="500"/>
      <c r="QKA101" s="500"/>
      <c r="QKB101" s="500"/>
      <c r="QKC101" s="500"/>
      <c r="QKD101" s="500"/>
      <c r="QKE101" s="500"/>
      <c r="QKF101" s="500"/>
      <c r="QKG101" s="500"/>
      <c r="QKH101" s="500"/>
      <c r="QKI101" s="500"/>
      <c r="QKJ101" s="500"/>
      <c r="QKK101" s="500"/>
      <c r="QKL101" s="500"/>
      <c r="QKM101" s="500"/>
      <c r="QKN101" s="500"/>
      <c r="QKO101" s="500"/>
      <c r="QKP101" s="500"/>
      <c r="QKQ101" s="500"/>
      <c r="QKR101" s="500"/>
      <c r="QKS101" s="500"/>
      <c r="QKT101" s="500"/>
      <c r="QKU101" s="500"/>
      <c r="QKV101" s="500"/>
      <c r="QKW101" s="500"/>
      <c r="QKX101" s="500"/>
      <c r="QKY101" s="500"/>
      <c r="QKZ101" s="500"/>
      <c r="QLA101" s="500"/>
      <c r="QLB101" s="500"/>
      <c r="QLC101" s="500"/>
      <c r="QLD101" s="500"/>
      <c r="QLE101" s="500"/>
      <c r="QLF101" s="500"/>
      <c r="QLG101" s="500"/>
      <c r="QLH101" s="500"/>
      <c r="QLI101" s="500"/>
      <c r="QLJ101" s="500"/>
      <c r="QLK101" s="500"/>
      <c r="QLL101" s="500"/>
      <c r="QLM101" s="500"/>
      <c r="QLN101" s="500"/>
      <c r="QLO101" s="500"/>
      <c r="QLP101" s="500"/>
      <c r="QLQ101" s="500"/>
      <c r="QLR101" s="500"/>
      <c r="QLS101" s="500"/>
      <c r="QLT101" s="500"/>
      <c r="QLU101" s="500"/>
      <c r="QLV101" s="500"/>
      <c r="QLW101" s="500"/>
      <c r="QLX101" s="500"/>
      <c r="QLY101" s="500"/>
      <c r="QLZ101" s="500"/>
      <c r="QMA101" s="500"/>
      <c r="QMB101" s="500"/>
      <c r="QMC101" s="500"/>
      <c r="QMD101" s="500"/>
      <c r="QME101" s="500"/>
      <c r="QMF101" s="500"/>
      <c r="QMG101" s="500"/>
      <c r="QMH101" s="500"/>
      <c r="QMI101" s="500"/>
      <c r="QMJ101" s="500"/>
      <c r="QMK101" s="500"/>
      <c r="QML101" s="500"/>
      <c r="QMM101" s="500"/>
      <c r="QMN101" s="500"/>
      <c r="QMO101" s="500"/>
      <c r="QMP101" s="500"/>
      <c r="QMQ101" s="500"/>
      <c r="QMR101" s="500"/>
      <c r="QMS101" s="500"/>
      <c r="QMT101" s="500"/>
      <c r="QMU101" s="500"/>
      <c r="QMV101" s="500"/>
      <c r="QMW101" s="500"/>
      <c r="QMX101" s="500"/>
      <c r="QMY101" s="500"/>
      <c r="QMZ101" s="500"/>
      <c r="QNA101" s="500"/>
      <c r="QNB101" s="500"/>
      <c r="QNC101" s="500"/>
      <c r="QND101" s="500"/>
      <c r="QNE101" s="500"/>
      <c r="QNF101" s="500"/>
      <c r="QNG101" s="500"/>
      <c r="QNH101" s="500"/>
      <c r="QNI101" s="500"/>
      <c r="QNJ101" s="500"/>
      <c r="QNK101" s="500"/>
      <c r="QNL101" s="500"/>
      <c r="QNM101" s="500"/>
      <c r="QNN101" s="500"/>
      <c r="QNO101" s="500"/>
      <c r="QNP101" s="500"/>
      <c r="QNQ101" s="500"/>
      <c r="QNR101" s="500"/>
      <c r="QNS101" s="500"/>
      <c r="QNT101" s="500"/>
      <c r="QNU101" s="500"/>
      <c r="QNV101" s="500"/>
      <c r="QNW101" s="500"/>
      <c r="QNX101" s="500"/>
      <c r="QNY101" s="500"/>
      <c r="QNZ101" s="500"/>
      <c r="QOA101" s="500"/>
      <c r="QOB101" s="500"/>
      <c r="QOC101" s="500"/>
      <c r="QOD101" s="500"/>
      <c r="QOE101" s="500"/>
      <c r="QOF101" s="500"/>
      <c r="QOG101" s="500"/>
      <c r="QOH101" s="500"/>
      <c r="QOI101" s="500"/>
      <c r="QOJ101" s="500"/>
      <c r="QOK101" s="500"/>
      <c r="QOL101" s="500"/>
      <c r="QOM101" s="500"/>
      <c r="QON101" s="500"/>
      <c r="QOO101" s="500"/>
      <c r="QOP101" s="500"/>
      <c r="QOQ101" s="500"/>
      <c r="QOR101" s="500"/>
      <c r="QOS101" s="500"/>
      <c r="QOT101" s="500"/>
      <c r="QOU101" s="500"/>
      <c r="QOV101" s="500"/>
      <c r="QOW101" s="500"/>
      <c r="QOX101" s="500"/>
      <c r="QOY101" s="500"/>
      <c r="QOZ101" s="500"/>
      <c r="QPA101" s="500"/>
      <c r="QPB101" s="500"/>
      <c r="QPC101" s="500"/>
      <c r="QPD101" s="500"/>
      <c r="QPE101" s="500"/>
      <c r="QPF101" s="500"/>
      <c r="QPG101" s="500"/>
      <c r="QPH101" s="500"/>
      <c r="QPI101" s="500"/>
      <c r="QPJ101" s="500"/>
      <c r="QPK101" s="500"/>
      <c r="QPL101" s="500"/>
      <c r="QPM101" s="500"/>
      <c r="QPN101" s="500"/>
      <c r="QPO101" s="500"/>
      <c r="QPP101" s="500"/>
      <c r="QPQ101" s="500"/>
      <c r="QPR101" s="500"/>
      <c r="QPS101" s="500"/>
      <c r="QPT101" s="500"/>
      <c r="QPU101" s="500"/>
      <c r="QPV101" s="500"/>
      <c r="QPW101" s="500"/>
      <c r="QPX101" s="500"/>
      <c r="QPY101" s="500"/>
      <c r="QPZ101" s="500"/>
      <c r="QQA101" s="500"/>
      <c r="QQB101" s="500"/>
      <c r="QQC101" s="500"/>
      <c r="QQD101" s="500"/>
      <c r="QQE101" s="500"/>
      <c r="QQF101" s="500"/>
      <c r="QQG101" s="500"/>
      <c r="QQH101" s="500"/>
      <c r="QQI101" s="500"/>
      <c r="QQJ101" s="500"/>
      <c r="QQK101" s="500"/>
      <c r="QQL101" s="500"/>
      <c r="QQM101" s="500"/>
      <c r="QQN101" s="500"/>
      <c r="QQO101" s="500"/>
      <c r="QQP101" s="500"/>
      <c r="QQQ101" s="500"/>
      <c r="QQR101" s="500"/>
      <c r="QQS101" s="500"/>
      <c r="QQT101" s="500"/>
      <c r="QQU101" s="500"/>
      <c r="QQV101" s="500"/>
      <c r="QQW101" s="500"/>
      <c r="QQX101" s="500"/>
      <c r="QQY101" s="500"/>
      <c r="QQZ101" s="500"/>
      <c r="QRA101" s="500"/>
      <c r="QRB101" s="500"/>
      <c r="QRC101" s="500"/>
      <c r="QRD101" s="500"/>
      <c r="QRE101" s="500"/>
      <c r="QRF101" s="500"/>
      <c r="QRG101" s="500"/>
      <c r="QRH101" s="500"/>
      <c r="QRI101" s="500"/>
      <c r="QRJ101" s="500"/>
      <c r="QRK101" s="500"/>
      <c r="QRL101" s="500"/>
      <c r="QRM101" s="500"/>
      <c r="QRN101" s="500"/>
      <c r="QRO101" s="500"/>
      <c r="QRP101" s="500"/>
      <c r="QRQ101" s="500"/>
      <c r="QRR101" s="500"/>
      <c r="QRS101" s="500"/>
      <c r="QRT101" s="500"/>
      <c r="QRU101" s="500"/>
      <c r="QRV101" s="500"/>
      <c r="QRW101" s="500"/>
      <c r="QRX101" s="500"/>
      <c r="QRY101" s="500"/>
      <c r="QRZ101" s="500"/>
      <c r="QSA101" s="500"/>
      <c r="QSB101" s="500"/>
      <c r="QSC101" s="500"/>
      <c r="QSD101" s="500"/>
      <c r="QSE101" s="500"/>
      <c r="QSF101" s="500"/>
      <c r="QSG101" s="500"/>
      <c r="QSH101" s="500"/>
      <c r="QSI101" s="500"/>
      <c r="QSJ101" s="500"/>
      <c r="QSK101" s="500"/>
      <c r="QSL101" s="500"/>
      <c r="QSM101" s="500"/>
      <c r="QSN101" s="500"/>
      <c r="QSO101" s="500"/>
      <c r="QSP101" s="500"/>
      <c r="QSQ101" s="500"/>
      <c r="QSR101" s="500"/>
      <c r="QSS101" s="500"/>
      <c r="QST101" s="500"/>
      <c r="QSU101" s="500"/>
      <c r="QSV101" s="500"/>
      <c r="QSW101" s="500"/>
      <c r="QSX101" s="500"/>
      <c r="QSY101" s="500"/>
      <c r="QSZ101" s="500"/>
      <c r="QTA101" s="500"/>
      <c r="QTB101" s="500"/>
      <c r="QTC101" s="500"/>
      <c r="QTD101" s="500"/>
      <c r="QTE101" s="500"/>
      <c r="QTF101" s="500"/>
      <c r="QTG101" s="500"/>
      <c r="QTH101" s="500"/>
      <c r="QTI101" s="500"/>
      <c r="QTJ101" s="500"/>
      <c r="QTK101" s="500"/>
      <c r="QTL101" s="500"/>
      <c r="QTM101" s="500"/>
      <c r="QTN101" s="500"/>
      <c r="QTO101" s="500"/>
      <c r="QTP101" s="500"/>
      <c r="QTQ101" s="500"/>
      <c r="QTR101" s="500"/>
      <c r="QTS101" s="500"/>
      <c r="QTT101" s="500"/>
      <c r="QTU101" s="500"/>
      <c r="QTV101" s="500"/>
      <c r="QTW101" s="500"/>
      <c r="QTX101" s="500"/>
      <c r="QTY101" s="500"/>
      <c r="QTZ101" s="500"/>
      <c r="QUA101" s="500"/>
      <c r="QUB101" s="500"/>
      <c r="QUC101" s="500"/>
      <c r="QUD101" s="500"/>
      <c r="QUE101" s="500"/>
      <c r="QUF101" s="500"/>
      <c r="QUG101" s="500"/>
      <c r="QUH101" s="500"/>
      <c r="QUI101" s="500"/>
      <c r="QUJ101" s="500"/>
      <c r="QUK101" s="500"/>
      <c r="QUL101" s="500"/>
      <c r="QUM101" s="500"/>
      <c r="QUN101" s="500"/>
      <c r="QUO101" s="500"/>
      <c r="QUP101" s="500"/>
      <c r="QUQ101" s="500"/>
      <c r="QUR101" s="500"/>
      <c r="QUS101" s="500"/>
      <c r="QUT101" s="500"/>
      <c r="QUU101" s="500"/>
      <c r="QUV101" s="500"/>
      <c r="QUW101" s="500"/>
      <c r="QUX101" s="500"/>
      <c r="QUY101" s="500"/>
      <c r="QUZ101" s="500"/>
      <c r="QVA101" s="500"/>
      <c r="QVB101" s="500"/>
      <c r="QVC101" s="500"/>
      <c r="QVD101" s="500"/>
      <c r="QVE101" s="500"/>
      <c r="QVF101" s="500"/>
      <c r="QVG101" s="500"/>
      <c r="QVH101" s="500"/>
      <c r="QVI101" s="500"/>
      <c r="QVJ101" s="500"/>
      <c r="QVK101" s="500"/>
      <c r="QVL101" s="500"/>
      <c r="QVM101" s="500"/>
      <c r="QVN101" s="500"/>
      <c r="QVO101" s="500"/>
      <c r="QVP101" s="500"/>
      <c r="QVQ101" s="500"/>
      <c r="QVR101" s="500"/>
      <c r="QVS101" s="500"/>
      <c r="QVT101" s="500"/>
      <c r="QVU101" s="500"/>
      <c r="QVV101" s="500"/>
      <c r="QVW101" s="500"/>
      <c r="QVX101" s="500"/>
      <c r="QVY101" s="500"/>
      <c r="QVZ101" s="500"/>
      <c r="QWA101" s="500"/>
      <c r="QWB101" s="500"/>
      <c r="QWC101" s="500"/>
      <c r="QWD101" s="500"/>
      <c r="QWE101" s="500"/>
      <c r="QWF101" s="500"/>
      <c r="QWG101" s="500"/>
      <c r="QWH101" s="500"/>
      <c r="QWI101" s="500"/>
      <c r="QWJ101" s="500"/>
      <c r="QWK101" s="500"/>
      <c r="QWL101" s="500"/>
      <c r="QWM101" s="500"/>
      <c r="QWN101" s="500"/>
      <c r="QWO101" s="500"/>
      <c r="QWP101" s="500"/>
      <c r="QWQ101" s="500"/>
      <c r="QWR101" s="500"/>
      <c r="QWS101" s="500"/>
      <c r="QWT101" s="500"/>
      <c r="QWU101" s="500"/>
      <c r="QWV101" s="500"/>
      <c r="QWW101" s="500"/>
      <c r="QWX101" s="500"/>
      <c r="QWY101" s="500"/>
      <c r="QWZ101" s="500"/>
      <c r="QXA101" s="500"/>
      <c r="QXB101" s="500"/>
      <c r="QXC101" s="500"/>
      <c r="QXD101" s="500"/>
      <c r="QXE101" s="500"/>
      <c r="QXF101" s="500"/>
      <c r="QXG101" s="500"/>
      <c r="QXH101" s="500"/>
      <c r="QXI101" s="500"/>
      <c r="QXJ101" s="500"/>
      <c r="QXK101" s="500"/>
      <c r="QXL101" s="500"/>
      <c r="QXM101" s="500"/>
      <c r="QXN101" s="500"/>
      <c r="QXO101" s="500"/>
      <c r="QXP101" s="500"/>
      <c r="QXQ101" s="500"/>
      <c r="QXR101" s="500"/>
      <c r="QXS101" s="500"/>
      <c r="QXT101" s="500"/>
      <c r="QXU101" s="500"/>
      <c r="QXV101" s="500"/>
      <c r="QXW101" s="500"/>
      <c r="QXX101" s="500"/>
      <c r="QXY101" s="500"/>
      <c r="QXZ101" s="500"/>
      <c r="QYA101" s="500"/>
      <c r="QYB101" s="500"/>
      <c r="QYC101" s="500"/>
      <c r="QYD101" s="500"/>
      <c r="QYE101" s="500"/>
      <c r="QYF101" s="500"/>
      <c r="QYG101" s="500"/>
      <c r="QYH101" s="500"/>
      <c r="QYI101" s="500"/>
      <c r="QYJ101" s="500"/>
      <c r="QYK101" s="500"/>
      <c r="QYL101" s="500"/>
      <c r="QYM101" s="500"/>
      <c r="QYN101" s="500"/>
      <c r="QYO101" s="500"/>
      <c r="QYP101" s="500"/>
      <c r="QYQ101" s="500"/>
      <c r="QYR101" s="500"/>
      <c r="QYS101" s="500"/>
      <c r="QYT101" s="500"/>
      <c r="QYU101" s="500"/>
      <c r="QYV101" s="500"/>
      <c r="QYW101" s="500"/>
      <c r="QYX101" s="500"/>
      <c r="QYY101" s="500"/>
      <c r="QYZ101" s="500"/>
      <c r="QZA101" s="500"/>
      <c r="QZB101" s="500"/>
      <c r="QZC101" s="500"/>
      <c r="QZD101" s="500"/>
      <c r="QZE101" s="500"/>
      <c r="QZF101" s="500"/>
      <c r="QZG101" s="500"/>
      <c r="QZH101" s="500"/>
      <c r="QZI101" s="500"/>
      <c r="QZJ101" s="500"/>
      <c r="QZK101" s="500"/>
      <c r="QZL101" s="500"/>
      <c r="QZM101" s="500"/>
      <c r="QZN101" s="500"/>
      <c r="QZO101" s="500"/>
      <c r="QZP101" s="500"/>
      <c r="QZQ101" s="500"/>
      <c r="QZR101" s="500"/>
      <c r="QZS101" s="500"/>
      <c r="QZT101" s="500"/>
      <c r="QZU101" s="500"/>
      <c r="QZV101" s="500"/>
      <c r="QZW101" s="500"/>
      <c r="QZX101" s="500"/>
      <c r="QZY101" s="500"/>
      <c r="QZZ101" s="500"/>
      <c r="RAA101" s="500"/>
      <c r="RAB101" s="500"/>
      <c r="RAC101" s="500"/>
      <c r="RAD101" s="500"/>
      <c r="RAE101" s="500"/>
      <c r="RAF101" s="500"/>
      <c r="RAG101" s="500"/>
      <c r="RAH101" s="500"/>
      <c r="RAI101" s="500"/>
      <c r="RAJ101" s="500"/>
      <c r="RAK101" s="500"/>
      <c r="RAL101" s="500"/>
      <c r="RAM101" s="500"/>
      <c r="RAN101" s="500"/>
      <c r="RAO101" s="500"/>
      <c r="RAP101" s="500"/>
      <c r="RAQ101" s="500"/>
      <c r="RAR101" s="500"/>
      <c r="RAS101" s="500"/>
      <c r="RAT101" s="500"/>
      <c r="RAU101" s="500"/>
      <c r="RAV101" s="500"/>
      <c r="RAW101" s="500"/>
      <c r="RAX101" s="500"/>
      <c r="RAY101" s="500"/>
      <c r="RAZ101" s="500"/>
      <c r="RBA101" s="500"/>
      <c r="RBB101" s="500"/>
      <c r="RBC101" s="500"/>
      <c r="RBD101" s="500"/>
      <c r="RBE101" s="500"/>
      <c r="RBF101" s="500"/>
      <c r="RBG101" s="500"/>
      <c r="RBH101" s="500"/>
      <c r="RBI101" s="500"/>
      <c r="RBJ101" s="500"/>
      <c r="RBK101" s="500"/>
      <c r="RBL101" s="500"/>
      <c r="RBM101" s="500"/>
      <c r="RBN101" s="500"/>
      <c r="RBO101" s="500"/>
      <c r="RBP101" s="500"/>
      <c r="RBQ101" s="500"/>
      <c r="RBR101" s="500"/>
      <c r="RBS101" s="500"/>
      <c r="RBT101" s="500"/>
      <c r="RBU101" s="500"/>
      <c r="RBV101" s="500"/>
      <c r="RBW101" s="500"/>
      <c r="RBX101" s="500"/>
      <c r="RBY101" s="500"/>
      <c r="RBZ101" s="500"/>
      <c r="RCA101" s="500"/>
      <c r="RCB101" s="500"/>
      <c r="RCC101" s="500"/>
      <c r="RCD101" s="500"/>
      <c r="RCE101" s="500"/>
      <c r="RCF101" s="500"/>
      <c r="RCG101" s="500"/>
      <c r="RCH101" s="500"/>
      <c r="RCI101" s="500"/>
      <c r="RCJ101" s="500"/>
      <c r="RCK101" s="500"/>
      <c r="RCL101" s="500"/>
      <c r="RCM101" s="500"/>
      <c r="RCN101" s="500"/>
      <c r="RCO101" s="500"/>
      <c r="RCP101" s="500"/>
      <c r="RCQ101" s="500"/>
      <c r="RCR101" s="500"/>
      <c r="RCS101" s="500"/>
      <c r="RCT101" s="500"/>
      <c r="RCU101" s="500"/>
      <c r="RCV101" s="500"/>
      <c r="RCW101" s="500"/>
      <c r="RCX101" s="500"/>
      <c r="RCY101" s="500"/>
      <c r="RCZ101" s="500"/>
      <c r="RDA101" s="500"/>
      <c r="RDB101" s="500"/>
      <c r="RDC101" s="500"/>
      <c r="RDD101" s="500"/>
      <c r="RDE101" s="500"/>
      <c r="RDF101" s="500"/>
      <c r="RDG101" s="500"/>
      <c r="RDH101" s="500"/>
      <c r="RDI101" s="500"/>
      <c r="RDJ101" s="500"/>
      <c r="RDK101" s="500"/>
      <c r="RDL101" s="500"/>
      <c r="RDM101" s="500"/>
      <c r="RDN101" s="500"/>
      <c r="RDO101" s="500"/>
      <c r="RDP101" s="500"/>
      <c r="RDQ101" s="500"/>
      <c r="RDR101" s="500"/>
      <c r="RDS101" s="500"/>
      <c r="RDT101" s="500"/>
      <c r="RDU101" s="500"/>
      <c r="RDV101" s="500"/>
      <c r="RDW101" s="500"/>
      <c r="RDX101" s="500"/>
      <c r="RDY101" s="500"/>
      <c r="RDZ101" s="500"/>
      <c r="REA101" s="500"/>
      <c r="REB101" s="500"/>
      <c r="REC101" s="500"/>
      <c r="RED101" s="500"/>
      <c r="REE101" s="500"/>
      <c r="REF101" s="500"/>
      <c r="REG101" s="500"/>
      <c r="REH101" s="500"/>
      <c r="REI101" s="500"/>
      <c r="REJ101" s="500"/>
      <c r="REK101" s="500"/>
      <c r="REL101" s="500"/>
      <c r="REM101" s="500"/>
      <c r="REN101" s="500"/>
      <c r="REO101" s="500"/>
      <c r="REP101" s="500"/>
      <c r="REQ101" s="500"/>
      <c r="RER101" s="500"/>
      <c r="RES101" s="500"/>
      <c r="RET101" s="500"/>
      <c r="REU101" s="500"/>
      <c r="REV101" s="500"/>
      <c r="REW101" s="500"/>
      <c r="REX101" s="500"/>
      <c r="REY101" s="500"/>
      <c r="REZ101" s="500"/>
      <c r="RFA101" s="500"/>
      <c r="RFB101" s="500"/>
      <c r="RFC101" s="500"/>
      <c r="RFD101" s="500"/>
      <c r="RFE101" s="500"/>
      <c r="RFF101" s="500"/>
      <c r="RFG101" s="500"/>
      <c r="RFH101" s="500"/>
      <c r="RFI101" s="500"/>
      <c r="RFJ101" s="500"/>
      <c r="RFK101" s="500"/>
      <c r="RFL101" s="500"/>
      <c r="RFM101" s="500"/>
      <c r="RFN101" s="500"/>
      <c r="RFO101" s="500"/>
      <c r="RFP101" s="500"/>
      <c r="RFQ101" s="500"/>
      <c r="RFR101" s="500"/>
      <c r="RFS101" s="500"/>
      <c r="RFT101" s="500"/>
      <c r="RFU101" s="500"/>
      <c r="RFV101" s="500"/>
      <c r="RFW101" s="500"/>
      <c r="RFX101" s="500"/>
      <c r="RFY101" s="500"/>
      <c r="RFZ101" s="500"/>
      <c r="RGA101" s="500"/>
      <c r="RGB101" s="500"/>
      <c r="RGC101" s="500"/>
      <c r="RGD101" s="500"/>
      <c r="RGE101" s="500"/>
      <c r="RGF101" s="500"/>
      <c r="RGG101" s="500"/>
      <c r="RGH101" s="500"/>
      <c r="RGI101" s="500"/>
      <c r="RGJ101" s="500"/>
      <c r="RGK101" s="500"/>
      <c r="RGL101" s="500"/>
      <c r="RGM101" s="500"/>
      <c r="RGN101" s="500"/>
      <c r="RGO101" s="500"/>
      <c r="RGP101" s="500"/>
      <c r="RGQ101" s="500"/>
      <c r="RGR101" s="500"/>
      <c r="RGS101" s="500"/>
      <c r="RGT101" s="500"/>
      <c r="RGU101" s="500"/>
      <c r="RGV101" s="500"/>
      <c r="RGW101" s="500"/>
      <c r="RGX101" s="500"/>
      <c r="RGY101" s="500"/>
      <c r="RGZ101" s="500"/>
      <c r="RHA101" s="500"/>
      <c r="RHB101" s="500"/>
      <c r="RHC101" s="500"/>
      <c r="RHD101" s="500"/>
      <c r="RHE101" s="500"/>
      <c r="RHF101" s="500"/>
      <c r="RHG101" s="500"/>
      <c r="RHH101" s="500"/>
      <c r="RHI101" s="500"/>
      <c r="RHJ101" s="500"/>
      <c r="RHK101" s="500"/>
      <c r="RHL101" s="500"/>
      <c r="RHM101" s="500"/>
      <c r="RHN101" s="500"/>
      <c r="RHO101" s="500"/>
      <c r="RHP101" s="500"/>
      <c r="RHQ101" s="500"/>
      <c r="RHR101" s="500"/>
      <c r="RHS101" s="500"/>
      <c r="RHT101" s="500"/>
      <c r="RHU101" s="500"/>
      <c r="RHV101" s="500"/>
      <c r="RHW101" s="500"/>
      <c r="RHX101" s="500"/>
      <c r="RHY101" s="500"/>
      <c r="RHZ101" s="500"/>
      <c r="RIA101" s="500"/>
      <c r="RIB101" s="500"/>
      <c r="RIC101" s="500"/>
      <c r="RID101" s="500"/>
      <c r="RIE101" s="500"/>
      <c r="RIF101" s="500"/>
      <c r="RIG101" s="500"/>
      <c r="RIH101" s="500"/>
      <c r="RII101" s="500"/>
      <c r="RIJ101" s="500"/>
      <c r="RIK101" s="500"/>
      <c r="RIL101" s="500"/>
      <c r="RIM101" s="500"/>
      <c r="RIN101" s="500"/>
      <c r="RIO101" s="500"/>
      <c r="RIP101" s="500"/>
      <c r="RIQ101" s="500"/>
      <c r="RIR101" s="500"/>
      <c r="RIS101" s="500"/>
      <c r="RIT101" s="500"/>
      <c r="RIU101" s="500"/>
      <c r="RIV101" s="500"/>
      <c r="RIW101" s="500"/>
      <c r="RIX101" s="500"/>
      <c r="RIY101" s="500"/>
      <c r="RIZ101" s="500"/>
      <c r="RJA101" s="500"/>
      <c r="RJB101" s="500"/>
      <c r="RJC101" s="500"/>
      <c r="RJD101" s="500"/>
      <c r="RJE101" s="500"/>
      <c r="RJF101" s="500"/>
      <c r="RJG101" s="500"/>
      <c r="RJH101" s="500"/>
      <c r="RJI101" s="500"/>
      <c r="RJJ101" s="500"/>
      <c r="RJK101" s="500"/>
      <c r="RJL101" s="500"/>
      <c r="RJM101" s="500"/>
      <c r="RJN101" s="500"/>
      <c r="RJO101" s="500"/>
      <c r="RJP101" s="500"/>
      <c r="RJQ101" s="500"/>
      <c r="RJR101" s="500"/>
      <c r="RJS101" s="500"/>
      <c r="RJT101" s="500"/>
      <c r="RJU101" s="500"/>
      <c r="RJV101" s="500"/>
      <c r="RJW101" s="500"/>
      <c r="RJX101" s="500"/>
      <c r="RJY101" s="500"/>
      <c r="RJZ101" s="500"/>
      <c r="RKA101" s="500"/>
      <c r="RKB101" s="500"/>
      <c r="RKC101" s="500"/>
      <c r="RKD101" s="500"/>
      <c r="RKE101" s="500"/>
      <c r="RKF101" s="500"/>
      <c r="RKG101" s="500"/>
      <c r="RKH101" s="500"/>
      <c r="RKI101" s="500"/>
      <c r="RKJ101" s="500"/>
      <c r="RKK101" s="500"/>
      <c r="RKL101" s="500"/>
      <c r="RKM101" s="500"/>
      <c r="RKN101" s="500"/>
      <c r="RKO101" s="500"/>
      <c r="RKP101" s="500"/>
      <c r="RKQ101" s="500"/>
      <c r="RKR101" s="500"/>
      <c r="RKS101" s="500"/>
      <c r="RKT101" s="500"/>
      <c r="RKU101" s="500"/>
      <c r="RKV101" s="500"/>
      <c r="RKW101" s="500"/>
      <c r="RKX101" s="500"/>
      <c r="RKY101" s="500"/>
      <c r="RKZ101" s="500"/>
      <c r="RLA101" s="500"/>
      <c r="RLB101" s="500"/>
      <c r="RLC101" s="500"/>
      <c r="RLD101" s="500"/>
      <c r="RLE101" s="500"/>
      <c r="RLF101" s="500"/>
      <c r="RLG101" s="500"/>
      <c r="RLH101" s="500"/>
      <c r="RLI101" s="500"/>
      <c r="RLJ101" s="500"/>
      <c r="RLK101" s="500"/>
      <c r="RLL101" s="500"/>
      <c r="RLM101" s="500"/>
      <c r="RLN101" s="500"/>
      <c r="RLO101" s="500"/>
      <c r="RLP101" s="500"/>
      <c r="RLQ101" s="500"/>
      <c r="RLR101" s="500"/>
      <c r="RLS101" s="500"/>
      <c r="RLT101" s="500"/>
      <c r="RLU101" s="500"/>
      <c r="RLV101" s="500"/>
      <c r="RLW101" s="500"/>
      <c r="RLX101" s="500"/>
      <c r="RLY101" s="500"/>
      <c r="RLZ101" s="500"/>
      <c r="RMA101" s="500"/>
      <c r="RMB101" s="500"/>
      <c r="RMC101" s="500"/>
      <c r="RMD101" s="500"/>
      <c r="RME101" s="500"/>
      <c r="RMF101" s="500"/>
      <c r="RMG101" s="500"/>
      <c r="RMH101" s="500"/>
      <c r="RMI101" s="500"/>
      <c r="RMJ101" s="500"/>
      <c r="RMK101" s="500"/>
      <c r="RML101" s="500"/>
      <c r="RMM101" s="500"/>
      <c r="RMN101" s="500"/>
      <c r="RMO101" s="500"/>
      <c r="RMP101" s="500"/>
      <c r="RMQ101" s="500"/>
      <c r="RMR101" s="500"/>
      <c r="RMS101" s="500"/>
      <c r="RMT101" s="500"/>
      <c r="RMU101" s="500"/>
      <c r="RMV101" s="500"/>
      <c r="RMW101" s="500"/>
      <c r="RMX101" s="500"/>
      <c r="RMY101" s="500"/>
      <c r="RMZ101" s="500"/>
      <c r="RNA101" s="500"/>
      <c r="RNB101" s="500"/>
      <c r="RNC101" s="500"/>
      <c r="RND101" s="500"/>
      <c r="RNE101" s="500"/>
      <c r="RNF101" s="500"/>
      <c r="RNG101" s="500"/>
      <c r="RNH101" s="500"/>
      <c r="RNI101" s="500"/>
      <c r="RNJ101" s="500"/>
      <c r="RNK101" s="500"/>
      <c r="RNL101" s="500"/>
      <c r="RNM101" s="500"/>
      <c r="RNN101" s="500"/>
      <c r="RNO101" s="500"/>
      <c r="RNP101" s="500"/>
      <c r="RNQ101" s="500"/>
      <c r="RNR101" s="500"/>
      <c r="RNS101" s="500"/>
      <c r="RNT101" s="500"/>
      <c r="RNU101" s="500"/>
      <c r="RNV101" s="500"/>
      <c r="RNW101" s="500"/>
      <c r="RNX101" s="500"/>
      <c r="RNY101" s="500"/>
      <c r="RNZ101" s="500"/>
      <c r="ROA101" s="500"/>
      <c r="ROB101" s="500"/>
      <c r="ROC101" s="500"/>
      <c r="ROD101" s="500"/>
      <c r="ROE101" s="500"/>
      <c r="ROF101" s="500"/>
      <c r="ROG101" s="500"/>
      <c r="ROH101" s="500"/>
      <c r="ROI101" s="500"/>
      <c r="ROJ101" s="500"/>
      <c r="ROK101" s="500"/>
      <c r="ROL101" s="500"/>
      <c r="ROM101" s="500"/>
      <c r="RON101" s="500"/>
      <c r="ROO101" s="500"/>
      <c r="ROP101" s="500"/>
      <c r="ROQ101" s="500"/>
      <c r="ROR101" s="500"/>
      <c r="ROS101" s="500"/>
      <c r="ROT101" s="500"/>
      <c r="ROU101" s="500"/>
      <c r="ROV101" s="500"/>
      <c r="ROW101" s="500"/>
      <c r="ROX101" s="500"/>
      <c r="ROY101" s="500"/>
      <c r="ROZ101" s="500"/>
      <c r="RPA101" s="500"/>
      <c r="RPB101" s="500"/>
      <c r="RPC101" s="500"/>
      <c r="RPD101" s="500"/>
      <c r="RPE101" s="500"/>
      <c r="RPF101" s="500"/>
      <c r="RPG101" s="500"/>
      <c r="RPH101" s="500"/>
      <c r="RPI101" s="500"/>
      <c r="RPJ101" s="500"/>
      <c r="RPK101" s="500"/>
      <c r="RPL101" s="500"/>
      <c r="RPM101" s="500"/>
      <c r="RPN101" s="500"/>
      <c r="RPO101" s="500"/>
      <c r="RPP101" s="500"/>
      <c r="RPQ101" s="500"/>
      <c r="RPR101" s="500"/>
      <c r="RPS101" s="500"/>
      <c r="RPT101" s="500"/>
      <c r="RPU101" s="500"/>
      <c r="RPV101" s="500"/>
      <c r="RPW101" s="500"/>
      <c r="RPX101" s="500"/>
      <c r="RPY101" s="500"/>
      <c r="RPZ101" s="500"/>
      <c r="RQA101" s="500"/>
      <c r="RQB101" s="500"/>
      <c r="RQC101" s="500"/>
      <c r="RQD101" s="500"/>
      <c r="RQE101" s="500"/>
      <c r="RQF101" s="500"/>
      <c r="RQG101" s="500"/>
      <c r="RQH101" s="500"/>
      <c r="RQI101" s="500"/>
      <c r="RQJ101" s="500"/>
      <c r="RQK101" s="500"/>
      <c r="RQL101" s="500"/>
      <c r="RQM101" s="500"/>
      <c r="RQN101" s="500"/>
      <c r="RQO101" s="500"/>
      <c r="RQP101" s="500"/>
      <c r="RQQ101" s="500"/>
      <c r="RQR101" s="500"/>
      <c r="RQS101" s="500"/>
      <c r="RQT101" s="500"/>
      <c r="RQU101" s="500"/>
      <c r="RQV101" s="500"/>
      <c r="RQW101" s="500"/>
      <c r="RQX101" s="500"/>
      <c r="RQY101" s="500"/>
      <c r="RQZ101" s="500"/>
      <c r="RRA101" s="500"/>
      <c r="RRB101" s="500"/>
      <c r="RRC101" s="500"/>
      <c r="RRD101" s="500"/>
      <c r="RRE101" s="500"/>
      <c r="RRF101" s="500"/>
      <c r="RRG101" s="500"/>
      <c r="RRH101" s="500"/>
      <c r="RRI101" s="500"/>
      <c r="RRJ101" s="500"/>
      <c r="RRK101" s="500"/>
      <c r="RRL101" s="500"/>
      <c r="RRM101" s="500"/>
      <c r="RRN101" s="500"/>
      <c r="RRO101" s="500"/>
      <c r="RRP101" s="500"/>
      <c r="RRQ101" s="500"/>
      <c r="RRR101" s="500"/>
      <c r="RRS101" s="500"/>
      <c r="RRT101" s="500"/>
      <c r="RRU101" s="500"/>
      <c r="RRV101" s="500"/>
      <c r="RRW101" s="500"/>
      <c r="RRX101" s="500"/>
      <c r="RRY101" s="500"/>
      <c r="RRZ101" s="500"/>
      <c r="RSA101" s="500"/>
      <c r="RSB101" s="500"/>
      <c r="RSC101" s="500"/>
      <c r="RSD101" s="500"/>
      <c r="RSE101" s="500"/>
      <c r="RSF101" s="500"/>
      <c r="RSG101" s="500"/>
      <c r="RSH101" s="500"/>
      <c r="RSI101" s="500"/>
      <c r="RSJ101" s="500"/>
      <c r="RSK101" s="500"/>
      <c r="RSL101" s="500"/>
      <c r="RSM101" s="500"/>
      <c r="RSN101" s="500"/>
      <c r="RSO101" s="500"/>
      <c r="RSP101" s="500"/>
      <c r="RSQ101" s="500"/>
      <c r="RSR101" s="500"/>
      <c r="RSS101" s="500"/>
      <c r="RST101" s="500"/>
      <c r="RSU101" s="500"/>
      <c r="RSV101" s="500"/>
      <c r="RSW101" s="500"/>
      <c r="RSX101" s="500"/>
      <c r="RSY101" s="500"/>
      <c r="RSZ101" s="500"/>
      <c r="RTA101" s="500"/>
      <c r="RTB101" s="500"/>
      <c r="RTC101" s="500"/>
      <c r="RTD101" s="500"/>
      <c r="RTE101" s="500"/>
      <c r="RTF101" s="500"/>
      <c r="RTG101" s="500"/>
      <c r="RTH101" s="500"/>
      <c r="RTI101" s="500"/>
      <c r="RTJ101" s="500"/>
      <c r="RTK101" s="500"/>
      <c r="RTL101" s="500"/>
      <c r="RTM101" s="500"/>
      <c r="RTN101" s="500"/>
      <c r="RTO101" s="500"/>
      <c r="RTP101" s="500"/>
      <c r="RTQ101" s="500"/>
      <c r="RTR101" s="500"/>
      <c r="RTS101" s="500"/>
      <c r="RTT101" s="500"/>
      <c r="RTU101" s="500"/>
      <c r="RTV101" s="500"/>
      <c r="RTW101" s="500"/>
      <c r="RTX101" s="500"/>
      <c r="RTY101" s="500"/>
      <c r="RTZ101" s="500"/>
      <c r="RUA101" s="500"/>
      <c r="RUB101" s="500"/>
      <c r="RUC101" s="500"/>
      <c r="RUD101" s="500"/>
      <c r="RUE101" s="500"/>
      <c r="RUF101" s="500"/>
      <c r="RUG101" s="500"/>
      <c r="RUH101" s="500"/>
      <c r="RUI101" s="500"/>
      <c r="RUJ101" s="500"/>
      <c r="RUK101" s="500"/>
      <c r="RUL101" s="500"/>
      <c r="RUM101" s="500"/>
      <c r="RUN101" s="500"/>
      <c r="RUO101" s="500"/>
      <c r="RUP101" s="500"/>
      <c r="RUQ101" s="500"/>
      <c r="RUR101" s="500"/>
      <c r="RUS101" s="500"/>
      <c r="RUT101" s="500"/>
      <c r="RUU101" s="500"/>
      <c r="RUV101" s="500"/>
      <c r="RUW101" s="500"/>
      <c r="RUX101" s="500"/>
      <c r="RUY101" s="500"/>
      <c r="RUZ101" s="500"/>
      <c r="RVA101" s="500"/>
      <c r="RVB101" s="500"/>
      <c r="RVC101" s="500"/>
      <c r="RVD101" s="500"/>
      <c r="RVE101" s="500"/>
      <c r="RVF101" s="500"/>
      <c r="RVG101" s="500"/>
      <c r="RVH101" s="500"/>
      <c r="RVI101" s="500"/>
      <c r="RVJ101" s="500"/>
      <c r="RVK101" s="500"/>
      <c r="RVL101" s="500"/>
      <c r="RVM101" s="500"/>
      <c r="RVN101" s="500"/>
      <c r="RVO101" s="500"/>
      <c r="RVP101" s="500"/>
      <c r="RVQ101" s="500"/>
      <c r="RVR101" s="500"/>
      <c r="RVS101" s="500"/>
      <c r="RVT101" s="500"/>
      <c r="RVU101" s="500"/>
      <c r="RVV101" s="500"/>
      <c r="RVW101" s="500"/>
      <c r="RVX101" s="500"/>
      <c r="RVY101" s="500"/>
      <c r="RVZ101" s="500"/>
      <c r="RWA101" s="500"/>
      <c r="RWB101" s="500"/>
      <c r="RWC101" s="500"/>
      <c r="RWD101" s="500"/>
      <c r="RWE101" s="500"/>
      <c r="RWF101" s="500"/>
      <c r="RWG101" s="500"/>
      <c r="RWH101" s="500"/>
      <c r="RWI101" s="500"/>
      <c r="RWJ101" s="500"/>
      <c r="RWK101" s="500"/>
      <c r="RWL101" s="500"/>
      <c r="RWM101" s="500"/>
      <c r="RWN101" s="500"/>
      <c r="RWO101" s="500"/>
      <c r="RWP101" s="500"/>
      <c r="RWQ101" s="500"/>
      <c r="RWR101" s="500"/>
      <c r="RWS101" s="500"/>
      <c r="RWT101" s="500"/>
      <c r="RWU101" s="500"/>
      <c r="RWV101" s="500"/>
      <c r="RWW101" s="500"/>
      <c r="RWX101" s="500"/>
      <c r="RWY101" s="500"/>
      <c r="RWZ101" s="500"/>
      <c r="RXA101" s="500"/>
      <c r="RXB101" s="500"/>
      <c r="RXC101" s="500"/>
      <c r="RXD101" s="500"/>
      <c r="RXE101" s="500"/>
      <c r="RXF101" s="500"/>
      <c r="RXG101" s="500"/>
      <c r="RXH101" s="500"/>
      <c r="RXI101" s="500"/>
      <c r="RXJ101" s="500"/>
      <c r="RXK101" s="500"/>
      <c r="RXL101" s="500"/>
      <c r="RXM101" s="500"/>
      <c r="RXN101" s="500"/>
      <c r="RXO101" s="500"/>
      <c r="RXP101" s="500"/>
      <c r="RXQ101" s="500"/>
      <c r="RXR101" s="500"/>
      <c r="RXS101" s="500"/>
      <c r="RXT101" s="500"/>
      <c r="RXU101" s="500"/>
      <c r="RXV101" s="500"/>
      <c r="RXW101" s="500"/>
      <c r="RXX101" s="500"/>
      <c r="RXY101" s="500"/>
      <c r="RXZ101" s="500"/>
      <c r="RYA101" s="500"/>
      <c r="RYB101" s="500"/>
      <c r="RYC101" s="500"/>
      <c r="RYD101" s="500"/>
      <c r="RYE101" s="500"/>
      <c r="RYF101" s="500"/>
      <c r="RYG101" s="500"/>
      <c r="RYH101" s="500"/>
      <c r="RYI101" s="500"/>
      <c r="RYJ101" s="500"/>
      <c r="RYK101" s="500"/>
      <c r="RYL101" s="500"/>
      <c r="RYM101" s="500"/>
      <c r="RYN101" s="500"/>
      <c r="RYO101" s="500"/>
      <c r="RYP101" s="500"/>
      <c r="RYQ101" s="500"/>
      <c r="RYR101" s="500"/>
      <c r="RYS101" s="500"/>
      <c r="RYT101" s="500"/>
      <c r="RYU101" s="500"/>
      <c r="RYV101" s="500"/>
      <c r="RYW101" s="500"/>
      <c r="RYX101" s="500"/>
      <c r="RYY101" s="500"/>
      <c r="RYZ101" s="500"/>
      <c r="RZA101" s="500"/>
      <c r="RZB101" s="500"/>
      <c r="RZC101" s="500"/>
      <c r="RZD101" s="500"/>
      <c r="RZE101" s="500"/>
      <c r="RZF101" s="500"/>
      <c r="RZG101" s="500"/>
      <c r="RZH101" s="500"/>
      <c r="RZI101" s="500"/>
      <c r="RZJ101" s="500"/>
      <c r="RZK101" s="500"/>
      <c r="RZL101" s="500"/>
      <c r="RZM101" s="500"/>
      <c r="RZN101" s="500"/>
      <c r="RZO101" s="500"/>
      <c r="RZP101" s="500"/>
      <c r="RZQ101" s="500"/>
      <c r="RZR101" s="500"/>
      <c r="RZS101" s="500"/>
      <c r="RZT101" s="500"/>
      <c r="RZU101" s="500"/>
      <c r="RZV101" s="500"/>
      <c r="RZW101" s="500"/>
      <c r="RZX101" s="500"/>
      <c r="RZY101" s="500"/>
      <c r="RZZ101" s="500"/>
      <c r="SAA101" s="500"/>
      <c r="SAB101" s="500"/>
      <c r="SAC101" s="500"/>
      <c r="SAD101" s="500"/>
      <c r="SAE101" s="500"/>
      <c r="SAF101" s="500"/>
      <c r="SAG101" s="500"/>
      <c r="SAH101" s="500"/>
      <c r="SAI101" s="500"/>
      <c r="SAJ101" s="500"/>
      <c r="SAK101" s="500"/>
      <c r="SAL101" s="500"/>
      <c r="SAM101" s="500"/>
      <c r="SAN101" s="500"/>
      <c r="SAO101" s="500"/>
      <c r="SAP101" s="500"/>
      <c r="SAQ101" s="500"/>
      <c r="SAR101" s="500"/>
      <c r="SAS101" s="500"/>
      <c r="SAT101" s="500"/>
      <c r="SAU101" s="500"/>
      <c r="SAV101" s="500"/>
      <c r="SAW101" s="500"/>
      <c r="SAX101" s="500"/>
      <c r="SAY101" s="500"/>
      <c r="SAZ101" s="500"/>
      <c r="SBA101" s="500"/>
      <c r="SBB101" s="500"/>
      <c r="SBC101" s="500"/>
      <c r="SBD101" s="500"/>
      <c r="SBE101" s="500"/>
      <c r="SBF101" s="500"/>
      <c r="SBG101" s="500"/>
      <c r="SBH101" s="500"/>
      <c r="SBI101" s="500"/>
      <c r="SBJ101" s="500"/>
      <c r="SBK101" s="500"/>
      <c r="SBL101" s="500"/>
      <c r="SBM101" s="500"/>
      <c r="SBN101" s="500"/>
      <c r="SBO101" s="500"/>
      <c r="SBP101" s="500"/>
      <c r="SBQ101" s="500"/>
      <c r="SBR101" s="500"/>
      <c r="SBS101" s="500"/>
      <c r="SBT101" s="500"/>
      <c r="SBU101" s="500"/>
      <c r="SBV101" s="500"/>
      <c r="SBW101" s="500"/>
      <c r="SBX101" s="500"/>
      <c r="SBY101" s="500"/>
      <c r="SBZ101" s="500"/>
      <c r="SCA101" s="500"/>
      <c r="SCB101" s="500"/>
      <c r="SCC101" s="500"/>
      <c r="SCD101" s="500"/>
      <c r="SCE101" s="500"/>
      <c r="SCF101" s="500"/>
      <c r="SCG101" s="500"/>
      <c r="SCH101" s="500"/>
      <c r="SCI101" s="500"/>
      <c r="SCJ101" s="500"/>
      <c r="SCK101" s="500"/>
      <c r="SCL101" s="500"/>
      <c r="SCM101" s="500"/>
      <c r="SCN101" s="500"/>
      <c r="SCO101" s="500"/>
      <c r="SCP101" s="500"/>
      <c r="SCQ101" s="500"/>
      <c r="SCR101" s="500"/>
      <c r="SCS101" s="500"/>
      <c r="SCT101" s="500"/>
      <c r="SCU101" s="500"/>
      <c r="SCV101" s="500"/>
      <c r="SCW101" s="500"/>
      <c r="SCX101" s="500"/>
      <c r="SCY101" s="500"/>
      <c r="SCZ101" s="500"/>
      <c r="SDA101" s="500"/>
      <c r="SDB101" s="500"/>
      <c r="SDC101" s="500"/>
      <c r="SDD101" s="500"/>
      <c r="SDE101" s="500"/>
      <c r="SDF101" s="500"/>
      <c r="SDG101" s="500"/>
      <c r="SDH101" s="500"/>
      <c r="SDI101" s="500"/>
      <c r="SDJ101" s="500"/>
      <c r="SDK101" s="500"/>
      <c r="SDL101" s="500"/>
      <c r="SDM101" s="500"/>
      <c r="SDN101" s="500"/>
      <c r="SDO101" s="500"/>
      <c r="SDP101" s="500"/>
      <c r="SDQ101" s="500"/>
      <c r="SDR101" s="500"/>
      <c r="SDS101" s="500"/>
      <c r="SDT101" s="500"/>
      <c r="SDU101" s="500"/>
      <c r="SDV101" s="500"/>
      <c r="SDW101" s="500"/>
      <c r="SDX101" s="500"/>
      <c r="SDY101" s="500"/>
      <c r="SDZ101" s="500"/>
      <c r="SEA101" s="500"/>
      <c r="SEB101" s="500"/>
      <c r="SEC101" s="500"/>
      <c r="SED101" s="500"/>
      <c r="SEE101" s="500"/>
      <c r="SEF101" s="500"/>
      <c r="SEG101" s="500"/>
      <c r="SEH101" s="500"/>
      <c r="SEI101" s="500"/>
      <c r="SEJ101" s="500"/>
      <c r="SEK101" s="500"/>
      <c r="SEL101" s="500"/>
      <c r="SEM101" s="500"/>
      <c r="SEN101" s="500"/>
      <c r="SEO101" s="500"/>
      <c r="SEP101" s="500"/>
      <c r="SEQ101" s="500"/>
      <c r="SER101" s="500"/>
      <c r="SES101" s="500"/>
      <c r="SET101" s="500"/>
      <c r="SEU101" s="500"/>
      <c r="SEV101" s="500"/>
      <c r="SEW101" s="500"/>
      <c r="SEX101" s="500"/>
      <c r="SEY101" s="500"/>
      <c r="SEZ101" s="500"/>
      <c r="SFA101" s="500"/>
      <c r="SFB101" s="500"/>
      <c r="SFC101" s="500"/>
      <c r="SFD101" s="500"/>
      <c r="SFE101" s="500"/>
      <c r="SFF101" s="500"/>
      <c r="SFG101" s="500"/>
      <c r="SFH101" s="500"/>
      <c r="SFI101" s="500"/>
      <c r="SFJ101" s="500"/>
      <c r="SFK101" s="500"/>
      <c r="SFL101" s="500"/>
      <c r="SFM101" s="500"/>
      <c r="SFN101" s="500"/>
      <c r="SFO101" s="500"/>
      <c r="SFP101" s="500"/>
      <c r="SFQ101" s="500"/>
      <c r="SFR101" s="500"/>
      <c r="SFS101" s="500"/>
      <c r="SFT101" s="500"/>
      <c r="SFU101" s="500"/>
      <c r="SFV101" s="500"/>
      <c r="SFW101" s="500"/>
      <c r="SFX101" s="500"/>
      <c r="SFY101" s="500"/>
      <c r="SFZ101" s="500"/>
      <c r="SGA101" s="500"/>
      <c r="SGB101" s="500"/>
      <c r="SGC101" s="500"/>
      <c r="SGD101" s="500"/>
      <c r="SGE101" s="500"/>
      <c r="SGF101" s="500"/>
      <c r="SGG101" s="500"/>
      <c r="SGH101" s="500"/>
      <c r="SGI101" s="500"/>
      <c r="SGJ101" s="500"/>
      <c r="SGK101" s="500"/>
      <c r="SGL101" s="500"/>
      <c r="SGM101" s="500"/>
      <c r="SGN101" s="500"/>
      <c r="SGO101" s="500"/>
      <c r="SGP101" s="500"/>
      <c r="SGQ101" s="500"/>
      <c r="SGR101" s="500"/>
      <c r="SGS101" s="500"/>
      <c r="SGT101" s="500"/>
      <c r="SGU101" s="500"/>
      <c r="SGV101" s="500"/>
      <c r="SGW101" s="500"/>
      <c r="SGX101" s="500"/>
      <c r="SGY101" s="500"/>
      <c r="SGZ101" s="500"/>
      <c r="SHA101" s="500"/>
      <c r="SHB101" s="500"/>
      <c r="SHC101" s="500"/>
      <c r="SHD101" s="500"/>
      <c r="SHE101" s="500"/>
      <c r="SHF101" s="500"/>
      <c r="SHG101" s="500"/>
      <c r="SHH101" s="500"/>
      <c r="SHI101" s="500"/>
      <c r="SHJ101" s="500"/>
      <c r="SHK101" s="500"/>
      <c r="SHL101" s="500"/>
      <c r="SHM101" s="500"/>
      <c r="SHN101" s="500"/>
      <c r="SHO101" s="500"/>
      <c r="SHP101" s="500"/>
      <c r="SHQ101" s="500"/>
      <c r="SHR101" s="500"/>
      <c r="SHS101" s="500"/>
      <c r="SHT101" s="500"/>
      <c r="SHU101" s="500"/>
      <c r="SHV101" s="500"/>
      <c r="SHW101" s="500"/>
      <c r="SHX101" s="500"/>
      <c r="SHY101" s="500"/>
      <c r="SHZ101" s="500"/>
      <c r="SIA101" s="500"/>
      <c r="SIB101" s="500"/>
      <c r="SIC101" s="500"/>
      <c r="SID101" s="500"/>
      <c r="SIE101" s="500"/>
      <c r="SIF101" s="500"/>
      <c r="SIG101" s="500"/>
      <c r="SIH101" s="500"/>
      <c r="SII101" s="500"/>
      <c r="SIJ101" s="500"/>
      <c r="SIK101" s="500"/>
      <c r="SIL101" s="500"/>
      <c r="SIM101" s="500"/>
      <c r="SIN101" s="500"/>
      <c r="SIO101" s="500"/>
      <c r="SIP101" s="500"/>
      <c r="SIQ101" s="500"/>
      <c r="SIR101" s="500"/>
      <c r="SIS101" s="500"/>
      <c r="SIT101" s="500"/>
      <c r="SIU101" s="500"/>
      <c r="SIV101" s="500"/>
      <c r="SIW101" s="500"/>
      <c r="SIX101" s="500"/>
      <c r="SIY101" s="500"/>
      <c r="SIZ101" s="500"/>
      <c r="SJA101" s="500"/>
      <c r="SJB101" s="500"/>
      <c r="SJC101" s="500"/>
      <c r="SJD101" s="500"/>
      <c r="SJE101" s="500"/>
      <c r="SJF101" s="500"/>
      <c r="SJG101" s="500"/>
      <c r="SJH101" s="500"/>
      <c r="SJI101" s="500"/>
      <c r="SJJ101" s="500"/>
      <c r="SJK101" s="500"/>
      <c r="SJL101" s="500"/>
      <c r="SJM101" s="500"/>
      <c r="SJN101" s="500"/>
      <c r="SJO101" s="500"/>
      <c r="SJP101" s="500"/>
      <c r="SJQ101" s="500"/>
      <c r="SJR101" s="500"/>
      <c r="SJS101" s="500"/>
      <c r="SJT101" s="500"/>
      <c r="SJU101" s="500"/>
      <c r="SJV101" s="500"/>
      <c r="SJW101" s="500"/>
      <c r="SJX101" s="500"/>
      <c r="SJY101" s="500"/>
      <c r="SJZ101" s="500"/>
      <c r="SKA101" s="500"/>
      <c r="SKB101" s="500"/>
      <c r="SKC101" s="500"/>
      <c r="SKD101" s="500"/>
      <c r="SKE101" s="500"/>
      <c r="SKF101" s="500"/>
      <c r="SKG101" s="500"/>
      <c r="SKH101" s="500"/>
      <c r="SKI101" s="500"/>
      <c r="SKJ101" s="500"/>
      <c r="SKK101" s="500"/>
      <c r="SKL101" s="500"/>
      <c r="SKM101" s="500"/>
      <c r="SKN101" s="500"/>
      <c r="SKO101" s="500"/>
      <c r="SKP101" s="500"/>
      <c r="SKQ101" s="500"/>
      <c r="SKR101" s="500"/>
      <c r="SKS101" s="500"/>
      <c r="SKT101" s="500"/>
      <c r="SKU101" s="500"/>
      <c r="SKV101" s="500"/>
      <c r="SKW101" s="500"/>
      <c r="SKX101" s="500"/>
      <c r="SKY101" s="500"/>
      <c r="SKZ101" s="500"/>
      <c r="SLA101" s="500"/>
      <c r="SLB101" s="500"/>
      <c r="SLC101" s="500"/>
      <c r="SLD101" s="500"/>
      <c r="SLE101" s="500"/>
      <c r="SLF101" s="500"/>
      <c r="SLG101" s="500"/>
      <c r="SLH101" s="500"/>
      <c r="SLI101" s="500"/>
      <c r="SLJ101" s="500"/>
      <c r="SLK101" s="500"/>
      <c r="SLL101" s="500"/>
      <c r="SLM101" s="500"/>
      <c r="SLN101" s="500"/>
      <c r="SLO101" s="500"/>
      <c r="SLP101" s="500"/>
      <c r="SLQ101" s="500"/>
      <c r="SLR101" s="500"/>
      <c r="SLS101" s="500"/>
      <c r="SLT101" s="500"/>
      <c r="SLU101" s="500"/>
      <c r="SLV101" s="500"/>
      <c r="SLW101" s="500"/>
      <c r="SLX101" s="500"/>
      <c r="SLY101" s="500"/>
      <c r="SLZ101" s="500"/>
      <c r="SMA101" s="500"/>
      <c r="SMB101" s="500"/>
      <c r="SMC101" s="500"/>
      <c r="SMD101" s="500"/>
      <c r="SME101" s="500"/>
      <c r="SMF101" s="500"/>
      <c r="SMG101" s="500"/>
      <c r="SMH101" s="500"/>
      <c r="SMI101" s="500"/>
      <c r="SMJ101" s="500"/>
      <c r="SMK101" s="500"/>
      <c r="SML101" s="500"/>
      <c r="SMM101" s="500"/>
      <c r="SMN101" s="500"/>
      <c r="SMO101" s="500"/>
      <c r="SMP101" s="500"/>
      <c r="SMQ101" s="500"/>
      <c r="SMR101" s="500"/>
      <c r="SMS101" s="500"/>
      <c r="SMT101" s="500"/>
      <c r="SMU101" s="500"/>
      <c r="SMV101" s="500"/>
      <c r="SMW101" s="500"/>
      <c r="SMX101" s="500"/>
      <c r="SMY101" s="500"/>
      <c r="SMZ101" s="500"/>
      <c r="SNA101" s="500"/>
      <c r="SNB101" s="500"/>
      <c r="SNC101" s="500"/>
      <c r="SND101" s="500"/>
      <c r="SNE101" s="500"/>
      <c r="SNF101" s="500"/>
      <c r="SNG101" s="500"/>
      <c r="SNH101" s="500"/>
      <c r="SNI101" s="500"/>
      <c r="SNJ101" s="500"/>
      <c r="SNK101" s="500"/>
      <c r="SNL101" s="500"/>
      <c r="SNM101" s="500"/>
      <c r="SNN101" s="500"/>
      <c r="SNO101" s="500"/>
      <c r="SNP101" s="500"/>
      <c r="SNQ101" s="500"/>
      <c r="SNR101" s="500"/>
      <c r="SNS101" s="500"/>
      <c r="SNT101" s="500"/>
      <c r="SNU101" s="500"/>
      <c r="SNV101" s="500"/>
      <c r="SNW101" s="500"/>
      <c r="SNX101" s="500"/>
      <c r="SNY101" s="500"/>
      <c r="SNZ101" s="500"/>
      <c r="SOA101" s="500"/>
      <c r="SOB101" s="500"/>
      <c r="SOC101" s="500"/>
      <c r="SOD101" s="500"/>
      <c r="SOE101" s="500"/>
      <c r="SOF101" s="500"/>
      <c r="SOG101" s="500"/>
      <c r="SOH101" s="500"/>
      <c r="SOI101" s="500"/>
      <c r="SOJ101" s="500"/>
      <c r="SOK101" s="500"/>
      <c r="SOL101" s="500"/>
      <c r="SOM101" s="500"/>
      <c r="SON101" s="500"/>
      <c r="SOO101" s="500"/>
      <c r="SOP101" s="500"/>
      <c r="SOQ101" s="500"/>
      <c r="SOR101" s="500"/>
      <c r="SOS101" s="500"/>
      <c r="SOT101" s="500"/>
      <c r="SOU101" s="500"/>
      <c r="SOV101" s="500"/>
      <c r="SOW101" s="500"/>
      <c r="SOX101" s="500"/>
      <c r="SOY101" s="500"/>
      <c r="SOZ101" s="500"/>
      <c r="SPA101" s="500"/>
      <c r="SPB101" s="500"/>
      <c r="SPC101" s="500"/>
      <c r="SPD101" s="500"/>
      <c r="SPE101" s="500"/>
      <c r="SPF101" s="500"/>
      <c r="SPG101" s="500"/>
      <c r="SPH101" s="500"/>
      <c r="SPI101" s="500"/>
      <c r="SPJ101" s="500"/>
      <c r="SPK101" s="500"/>
      <c r="SPL101" s="500"/>
      <c r="SPM101" s="500"/>
      <c r="SPN101" s="500"/>
      <c r="SPO101" s="500"/>
      <c r="SPP101" s="500"/>
      <c r="SPQ101" s="500"/>
      <c r="SPR101" s="500"/>
      <c r="SPS101" s="500"/>
      <c r="SPT101" s="500"/>
      <c r="SPU101" s="500"/>
      <c r="SPV101" s="500"/>
      <c r="SPW101" s="500"/>
      <c r="SPX101" s="500"/>
      <c r="SPY101" s="500"/>
      <c r="SPZ101" s="500"/>
      <c r="SQA101" s="500"/>
      <c r="SQB101" s="500"/>
      <c r="SQC101" s="500"/>
      <c r="SQD101" s="500"/>
      <c r="SQE101" s="500"/>
      <c r="SQF101" s="500"/>
      <c r="SQG101" s="500"/>
      <c r="SQH101" s="500"/>
      <c r="SQI101" s="500"/>
      <c r="SQJ101" s="500"/>
      <c r="SQK101" s="500"/>
      <c r="SQL101" s="500"/>
      <c r="SQM101" s="500"/>
      <c r="SQN101" s="500"/>
      <c r="SQO101" s="500"/>
      <c r="SQP101" s="500"/>
      <c r="SQQ101" s="500"/>
      <c r="SQR101" s="500"/>
      <c r="SQS101" s="500"/>
      <c r="SQT101" s="500"/>
      <c r="SQU101" s="500"/>
      <c r="SQV101" s="500"/>
      <c r="SQW101" s="500"/>
      <c r="SQX101" s="500"/>
      <c r="SQY101" s="500"/>
      <c r="SQZ101" s="500"/>
      <c r="SRA101" s="500"/>
      <c r="SRB101" s="500"/>
      <c r="SRC101" s="500"/>
      <c r="SRD101" s="500"/>
      <c r="SRE101" s="500"/>
      <c r="SRF101" s="500"/>
      <c r="SRG101" s="500"/>
      <c r="SRH101" s="500"/>
      <c r="SRI101" s="500"/>
      <c r="SRJ101" s="500"/>
      <c r="SRK101" s="500"/>
      <c r="SRL101" s="500"/>
      <c r="SRM101" s="500"/>
      <c r="SRN101" s="500"/>
      <c r="SRO101" s="500"/>
      <c r="SRP101" s="500"/>
      <c r="SRQ101" s="500"/>
      <c r="SRR101" s="500"/>
      <c r="SRS101" s="500"/>
      <c r="SRT101" s="500"/>
      <c r="SRU101" s="500"/>
      <c r="SRV101" s="500"/>
      <c r="SRW101" s="500"/>
      <c r="SRX101" s="500"/>
      <c r="SRY101" s="500"/>
      <c r="SRZ101" s="500"/>
      <c r="SSA101" s="500"/>
      <c r="SSB101" s="500"/>
      <c r="SSC101" s="500"/>
      <c r="SSD101" s="500"/>
      <c r="SSE101" s="500"/>
      <c r="SSF101" s="500"/>
      <c r="SSG101" s="500"/>
      <c r="SSH101" s="500"/>
      <c r="SSI101" s="500"/>
      <c r="SSJ101" s="500"/>
      <c r="SSK101" s="500"/>
      <c r="SSL101" s="500"/>
      <c r="SSM101" s="500"/>
      <c r="SSN101" s="500"/>
      <c r="SSO101" s="500"/>
      <c r="SSP101" s="500"/>
      <c r="SSQ101" s="500"/>
      <c r="SSR101" s="500"/>
      <c r="SSS101" s="500"/>
      <c r="SST101" s="500"/>
      <c r="SSU101" s="500"/>
      <c r="SSV101" s="500"/>
      <c r="SSW101" s="500"/>
      <c r="SSX101" s="500"/>
      <c r="SSY101" s="500"/>
      <c r="SSZ101" s="500"/>
      <c r="STA101" s="500"/>
      <c r="STB101" s="500"/>
      <c r="STC101" s="500"/>
      <c r="STD101" s="500"/>
      <c r="STE101" s="500"/>
      <c r="STF101" s="500"/>
      <c r="STG101" s="500"/>
      <c r="STH101" s="500"/>
      <c r="STI101" s="500"/>
      <c r="STJ101" s="500"/>
      <c r="STK101" s="500"/>
      <c r="STL101" s="500"/>
      <c r="STM101" s="500"/>
      <c r="STN101" s="500"/>
      <c r="STO101" s="500"/>
      <c r="STP101" s="500"/>
      <c r="STQ101" s="500"/>
      <c r="STR101" s="500"/>
      <c r="STS101" s="500"/>
      <c r="STT101" s="500"/>
      <c r="STU101" s="500"/>
      <c r="STV101" s="500"/>
      <c r="STW101" s="500"/>
      <c r="STX101" s="500"/>
      <c r="STY101" s="500"/>
      <c r="STZ101" s="500"/>
      <c r="SUA101" s="500"/>
      <c r="SUB101" s="500"/>
      <c r="SUC101" s="500"/>
      <c r="SUD101" s="500"/>
      <c r="SUE101" s="500"/>
      <c r="SUF101" s="500"/>
      <c r="SUG101" s="500"/>
      <c r="SUH101" s="500"/>
      <c r="SUI101" s="500"/>
      <c r="SUJ101" s="500"/>
      <c r="SUK101" s="500"/>
      <c r="SUL101" s="500"/>
      <c r="SUM101" s="500"/>
      <c r="SUN101" s="500"/>
      <c r="SUO101" s="500"/>
      <c r="SUP101" s="500"/>
      <c r="SUQ101" s="500"/>
      <c r="SUR101" s="500"/>
      <c r="SUS101" s="500"/>
      <c r="SUT101" s="500"/>
      <c r="SUU101" s="500"/>
      <c r="SUV101" s="500"/>
      <c r="SUW101" s="500"/>
      <c r="SUX101" s="500"/>
      <c r="SUY101" s="500"/>
      <c r="SUZ101" s="500"/>
      <c r="SVA101" s="500"/>
      <c r="SVB101" s="500"/>
      <c r="SVC101" s="500"/>
      <c r="SVD101" s="500"/>
      <c r="SVE101" s="500"/>
      <c r="SVF101" s="500"/>
      <c r="SVG101" s="500"/>
      <c r="SVH101" s="500"/>
      <c r="SVI101" s="500"/>
      <c r="SVJ101" s="500"/>
      <c r="SVK101" s="500"/>
      <c r="SVL101" s="500"/>
      <c r="SVM101" s="500"/>
      <c r="SVN101" s="500"/>
      <c r="SVO101" s="500"/>
      <c r="SVP101" s="500"/>
      <c r="SVQ101" s="500"/>
      <c r="SVR101" s="500"/>
      <c r="SVS101" s="500"/>
      <c r="SVT101" s="500"/>
      <c r="SVU101" s="500"/>
      <c r="SVV101" s="500"/>
      <c r="SVW101" s="500"/>
      <c r="SVX101" s="500"/>
      <c r="SVY101" s="500"/>
      <c r="SVZ101" s="500"/>
      <c r="SWA101" s="500"/>
      <c r="SWB101" s="500"/>
      <c r="SWC101" s="500"/>
      <c r="SWD101" s="500"/>
      <c r="SWE101" s="500"/>
      <c r="SWF101" s="500"/>
      <c r="SWG101" s="500"/>
      <c r="SWH101" s="500"/>
      <c r="SWI101" s="500"/>
      <c r="SWJ101" s="500"/>
      <c r="SWK101" s="500"/>
      <c r="SWL101" s="500"/>
      <c r="SWM101" s="500"/>
      <c r="SWN101" s="500"/>
      <c r="SWO101" s="500"/>
      <c r="SWP101" s="500"/>
      <c r="SWQ101" s="500"/>
      <c r="SWR101" s="500"/>
      <c r="SWS101" s="500"/>
      <c r="SWT101" s="500"/>
      <c r="SWU101" s="500"/>
      <c r="SWV101" s="500"/>
      <c r="SWW101" s="500"/>
      <c r="SWX101" s="500"/>
      <c r="SWY101" s="500"/>
      <c r="SWZ101" s="500"/>
      <c r="SXA101" s="500"/>
      <c r="SXB101" s="500"/>
      <c r="SXC101" s="500"/>
      <c r="SXD101" s="500"/>
      <c r="SXE101" s="500"/>
      <c r="SXF101" s="500"/>
      <c r="SXG101" s="500"/>
      <c r="SXH101" s="500"/>
      <c r="SXI101" s="500"/>
      <c r="SXJ101" s="500"/>
      <c r="SXK101" s="500"/>
      <c r="SXL101" s="500"/>
      <c r="SXM101" s="500"/>
      <c r="SXN101" s="500"/>
      <c r="SXO101" s="500"/>
      <c r="SXP101" s="500"/>
      <c r="SXQ101" s="500"/>
      <c r="SXR101" s="500"/>
      <c r="SXS101" s="500"/>
      <c r="SXT101" s="500"/>
      <c r="SXU101" s="500"/>
      <c r="SXV101" s="500"/>
      <c r="SXW101" s="500"/>
      <c r="SXX101" s="500"/>
      <c r="SXY101" s="500"/>
      <c r="SXZ101" s="500"/>
      <c r="SYA101" s="500"/>
      <c r="SYB101" s="500"/>
      <c r="SYC101" s="500"/>
      <c r="SYD101" s="500"/>
      <c r="SYE101" s="500"/>
      <c r="SYF101" s="500"/>
      <c r="SYG101" s="500"/>
      <c r="SYH101" s="500"/>
      <c r="SYI101" s="500"/>
      <c r="SYJ101" s="500"/>
      <c r="SYK101" s="500"/>
      <c r="SYL101" s="500"/>
      <c r="SYM101" s="500"/>
      <c r="SYN101" s="500"/>
      <c r="SYO101" s="500"/>
      <c r="SYP101" s="500"/>
      <c r="SYQ101" s="500"/>
      <c r="SYR101" s="500"/>
      <c r="SYS101" s="500"/>
      <c r="SYT101" s="500"/>
      <c r="SYU101" s="500"/>
      <c r="SYV101" s="500"/>
      <c r="SYW101" s="500"/>
      <c r="SYX101" s="500"/>
      <c r="SYY101" s="500"/>
      <c r="SYZ101" s="500"/>
      <c r="SZA101" s="500"/>
      <c r="SZB101" s="500"/>
      <c r="SZC101" s="500"/>
      <c r="SZD101" s="500"/>
      <c r="SZE101" s="500"/>
      <c r="SZF101" s="500"/>
      <c r="SZG101" s="500"/>
      <c r="SZH101" s="500"/>
      <c r="SZI101" s="500"/>
      <c r="SZJ101" s="500"/>
      <c r="SZK101" s="500"/>
      <c r="SZL101" s="500"/>
      <c r="SZM101" s="500"/>
      <c r="SZN101" s="500"/>
      <c r="SZO101" s="500"/>
      <c r="SZP101" s="500"/>
      <c r="SZQ101" s="500"/>
      <c r="SZR101" s="500"/>
      <c r="SZS101" s="500"/>
      <c r="SZT101" s="500"/>
      <c r="SZU101" s="500"/>
      <c r="SZV101" s="500"/>
      <c r="SZW101" s="500"/>
      <c r="SZX101" s="500"/>
      <c r="SZY101" s="500"/>
      <c r="SZZ101" s="500"/>
      <c r="TAA101" s="500"/>
      <c r="TAB101" s="500"/>
      <c r="TAC101" s="500"/>
      <c r="TAD101" s="500"/>
      <c r="TAE101" s="500"/>
      <c r="TAF101" s="500"/>
      <c r="TAG101" s="500"/>
      <c r="TAH101" s="500"/>
      <c r="TAI101" s="500"/>
      <c r="TAJ101" s="500"/>
      <c r="TAK101" s="500"/>
      <c r="TAL101" s="500"/>
      <c r="TAM101" s="500"/>
      <c r="TAN101" s="500"/>
      <c r="TAO101" s="500"/>
      <c r="TAP101" s="500"/>
      <c r="TAQ101" s="500"/>
      <c r="TAR101" s="500"/>
      <c r="TAS101" s="500"/>
      <c r="TAT101" s="500"/>
      <c r="TAU101" s="500"/>
      <c r="TAV101" s="500"/>
      <c r="TAW101" s="500"/>
      <c r="TAX101" s="500"/>
      <c r="TAY101" s="500"/>
      <c r="TAZ101" s="500"/>
      <c r="TBA101" s="500"/>
      <c r="TBB101" s="500"/>
      <c r="TBC101" s="500"/>
      <c r="TBD101" s="500"/>
      <c r="TBE101" s="500"/>
      <c r="TBF101" s="500"/>
      <c r="TBG101" s="500"/>
      <c r="TBH101" s="500"/>
      <c r="TBI101" s="500"/>
      <c r="TBJ101" s="500"/>
      <c r="TBK101" s="500"/>
      <c r="TBL101" s="500"/>
      <c r="TBM101" s="500"/>
      <c r="TBN101" s="500"/>
      <c r="TBO101" s="500"/>
      <c r="TBP101" s="500"/>
      <c r="TBQ101" s="500"/>
      <c r="TBR101" s="500"/>
      <c r="TBS101" s="500"/>
      <c r="TBT101" s="500"/>
      <c r="TBU101" s="500"/>
      <c r="TBV101" s="500"/>
      <c r="TBW101" s="500"/>
      <c r="TBX101" s="500"/>
      <c r="TBY101" s="500"/>
      <c r="TBZ101" s="500"/>
      <c r="TCA101" s="500"/>
      <c r="TCB101" s="500"/>
      <c r="TCC101" s="500"/>
      <c r="TCD101" s="500"/>
      <c r="TCE101" s="500"/>
      <c r="TCF101" s="500"/>
      <c r="TCG101" s="500"/>
      <c r="TCH101" s="500"/>
      <c r="TCI101" s="500"/>
      <c r="TCJ101" s="500"/>
      <c r="TCK101" s="500"/>
      <c r="TCL101" s="500"/>
      <c r="TCM101" s="500"/>
      <c r="TCN101" s="500"/>
      <c r="TCO101" s="500"/>
      <c r="TCP101" s="500"/>
      <c r="TCQ101" s="500"/>
      <c r="TCR101" s="500"/>
      <c r="TCS101" s="500"/>
      <c r="TCT101" s="500"/>
      <c r="TCU101" s="500"/>
      <c r="TCV101" s="500"/>
      <c r="TCW101" s="500"/>
      <c r="TCX101" s="500"/>
      <c r="TCY101" s="500"/>
      <c r="TCZ101" s="500"/>
      <c r="TDA101" s="500"/>
      <c r="TDB101" s="500"/>
      <c r="TDC101" s="500"/>
      <c r="TDD101" s="500"/>
      <c r="TDE101" s="500"/>
      <c r="TDF101" s="500"/>
      <c r="TDG101" s="500"/>
      <c r="TDH101" s="500"/>
      <c r="TDI101" s="500"/>
      <c r="TDJ101" s="500"/>
      <c r="TDK101" s="500"/>
      <c r="TDL101" s="500"/>
      <c r="TDM101" s="500"/>
      <c r="TDN101" s="500"/>
      <c r="TDO101" s="500"/>
      <c r="TDP101" s="500"/>
      <c r="TDQ101" s="500"/>
      <c r="TDR101" s="500"/>
      <c r="TDS101" s="500"/>
      <c r="TDT101" s="500"/>
      <c r="TDU101" s="500"/>
      <c r="TDV101" s="500"/>
      <c r="TDW101" s="500"/>
      <c r="TDX101" s="500"/>
      <c r="TDY101" s="500"/>
      <c r="TDZ101" s="500"/>
      <c r="TEA101" s="500"/>
      <c r="TEB101" s="500"/>
      <c r="TEC101" s="500"/>
      <c r="TED101" s="500"/>
      <c r="TEE101" s="500"/>
      <c r="TEF101" s="500"/>
      <c r="TEG101" s="500"/>
      <c r="TEH101" s="500"/>
      <c r="TEI101" s="500"/>
      <c r="TEJ101" s="500"/>
      <c r="TEK101" s="500"/>
      <c r="TEL101" s="500"/>
      <c r="TEM101" s="500"/>
      <c r="TEN101" s="500"/>
      <c r="TEO101" s="500"/>
      <c r="TEP101" s="500"/>
      <c r="TEQ101" s="500"/>
      <c r="TER101" s="500"/>
      <c r="TES101" s="500"/>
      <c r="TET101" s="500"/>
      <c r="TEU101" s="500"/>
      <c r="TEV101" s="500"/>
      <c r="TEW101" s="500"/>
      <c r="TEX101" s="500"/>
      <c r="TEY101" s="500"/>
      <c r="TEZ101" s="500"/>
      <c r="TFA101" s="500"/>
      <c r="TFB101" s="500"/>
      <c r="TFC101" s="500"/>
      <c r="TFD101" s="500"/>
      <c r="TFE101" s="500"/>
      <c r="TFF101" s="500"/>
      <c r="TFG101" s="500"/>
      <c r="TFH101" s="500"/>
      <c r="TFI101" s="500"/>
      <c r="TFJ101" s="500"/>
      <c r="TFK101" s="500"/>
      <c r="TFL101" s="500"/>
      <c r="TFM101" s="500"/>
      <c r="TFN101" s="500"/>
      <c r="TFO101" s="500"/>
      <c r="TFP101" s="500"/>
      <c r="TFQ101" s="500"/>
      <c r="TFR101" s="500"/>
      <c r="TFS101" s="500"/>
      <c r="TFT101" s="500"/>
      <c r="TFU101" s="500"/>
      <c r="TFV101" s="500"/>
      <c r="TFW101" s="500"/>
      <c r="TFX101" s="500"/>
      <c r="TFY101" s="500"/>
      <c r="TFZ101" s="500"/>
      <c r="TGA101" s="500"/>
      <c r="TGB101" s="500"/>
      <c r="TGC101" s="500"/>
      <c r="TGD101" s="500"/>
      <c r="TGE101" s="500"/>
      <c r="TGF101" s="500"/>
      <c r="TGG101" s="500"/>
      <c r="TGH101" s="500"/>
      <c r="TGI101" s="500"/>
      <c r="TGJ101" s="500"/>
      <c r="TGK101" s="500"/>
      <c r="TGL101" s="500"/>
      <c r="TGM101" s="500"/>
      <c r="TGN101" s="500"/>
      <c r="TGO101" s="500"/>
      <c r="TGP101" s="500"/>
      <c r="TGQ101" s="500"/>
      <c r="TGR101" s="500"/>
      <c r="TGS101" s="500"/>
      <c r="TGT101" s="500"/>
      <c r="TGU101" s="500"/>
      <c r="TGV101" s="500"/>
      <c r="TGW101" s="500"/>
      <c r="TGX101" s="500"/>
      <c r="TGY101" s="500"/>
      <c r="TGZ101" s="500"/>
      <c r="THA101" s="500"/>
      <c r="THB101" s="500"/>
      <c r="THC101" s="500"/>
      <c r="THD101" s="500"/>
      <c r="THE101" s="500"/>
      <c r="THF101" s="500"/>
      <c r="THG101" s="500"/>
      <c r="THH101" s="500"/>
      <c r="THI101" s="500"/>
      <c r="THJ101" s="500"/>
      <c r="THK101" s="500"/>
      <c r="THL101" s="500"/>
      <c r="THM101" s="500"/>
      <c r="THN101" s="500"/>
      <c r="THO101" s="500"/>
      <c r="THP101" s="500"/>
      <c r="THQ101" s="500"/>
      <c r="THR101" s="500"/>
      <c r="THS101" s="500"/>
      <c r="THT101" s="500"/>
      <c r="THU101" s="500"/>
      <c r="THV101" s="500"/>
      <c r="THW101" s="500"/>
      <c r="THX101" s="500"/>
      <c r="THY101" s="500"/>
      <c r="THZ101" s="500"/>
      <c r="TIA101" s="500"/>
      <c r="TIB101" s="500"/>
      <c r="TIC101" s="500"/>
      <c r="TID101" s="500"/>
      <c r="TIE101" s="500"/>
      <c r="TIF101" s="500"/>
      <c r="TIG101" s="500"/>
      <c r="TIH101" s="500"/>
      <c r="TII101" s="500"/>
      <c r="TIJ101" s="500"/>
      <c r="TIK101" s="500"/>
      <c r="TIL101" s="500"/>
      <c r="TIM101" s="500"/>
      <c r="TIN101" s="500"/>
      <c r="TIO101" s="500"/>
      <c r="TIP101" s="500"/>
      <c r="TIQ101" s="500"/>
      <c r="TIR101" s="500"/>
      <c r="TIS101" s="500"/>
      <c r="TIT101" s="500"/>
      <c r="TIU101" s="500"/>
      <c r="TIV101" s="500"/>
      <c r="TIW101" s="500"/>
      <c r="TIX101" s="500"/>
      <c r="TIY101" s="500"/>
      <c r="TIZ101" s="500"/>
      <c r="TJA101" s="500"/>
      <c r="TJB101" s="500"/>
      <c r="TJC101" s="500"/>
      <c r="TJD101" s="500"/>
      <c r="TJE101" s="500"/>
      <c r="TJF101" s="500"/>
      <c r="TJG101" s="500"/>
      <c r="TJH101" s="500"/>
      <c r="TJI101" s="500"/>
      <c r="TJJ101" s="500"/>
      <c r="TJK101" s="500"/>
      <c r="TJL101" s="500"/>
      <c r="TJM101" s="500"/>
      <c r="TJN101" s="500"/>
      <c r="TJO101" s="500"/>
      <c r="TJP101" s="500"/>
      <c r="TJQ101" s="500"/>
      <c r="TJR101" s="500"/>
      <c r="TJS101" s="500"/>
      <c r="TJT101" s="500"/>
      <c r="TJU101" s="500"/>
      <c r="TJV101" s="500"/>
      <c r="TJW101" s="500"/>
      <c r="TJX101" s="500"/>
      <c r="TJY101" s="500"/>
      <c r="TJZ101" s="500"/>
      <c r="TKA101" s="500"/>
      <c r="TKB101" s="500"/>
      <c r="TKC101" s="500"/>
      <c r="TKD101" s="500"/>
      <c r="TKE101" s="500"/>
      <c r="TKF101" s="500"/>
      <c r="TKG101" s="500"/>
      <c r="TKH101" s="500"/>
      <c r="TKI101" s="500"/>
      <c r="TKJ101" s="500"/>
      <c r="TKK101" s="500"/>
      <c r="TKL101" s="500"/>
      <c r="TKM101" s="500"/>
      <c r="TKN101" s="500"/>
      <c r="TKO101" s="500"/>
      <c r="TKP101" s="500"/>
      <c r="TKQ101" s="500"/>
      <c r="TKR101" s="500"/>
      <c r="TKS101" s="500"/>
      <c r="TKT101" s="500"/>
      <c r="TKU101" s="500"/>
      <c r="TKV101" s="500"/>
      <c r="TKW101" s="500"/>
      <c r="TKX101" s="500"/>
      <c r="TKY101" s="500"/>
      <c r="TKZ101" s="500"/>
      <c r="TLA101" s="500"/>
      <c r="TLB101" s="500"/>
      <c r="TLC101" s="500"/>
      <c r="TLD101" s="500"/>
      <c r="TLE101" s="500"/>
      <c r="TLF101" s="500"/>
      <c r="TLG101" s="500"/>
      <c r="TLH101" s="500"/>
      <c r="TLI101" s="500"/>
      <c r="TLJ101" s="500"/>
      <c r="TLK101" s="500"/>
      <c r="TLL101" s="500"/>
      <c r="TLM101" s="500"/>
      <c r="TLN101" s="500"/>
      <c r="TLO101" s="500"/>
      <c r="TLP101" s="500"/>
      <c r="TLQ101" s="500"/>
      <c r="TLR101" s="500"/>
      <c r="TLS101" s="500"/>
      <c r="TLT101" s="500"/>
      <c r="TLU101" s="500"/>
      <c r="TLV101" s="500"/>
      <c r="TLW101" s="500"/>
      <c r="TLX101" s="500"/>
      <c r="TLY101" s="500"/>
      <c r="TLZ101" s="500"/>
      <c r="TMA101" s="500"/>
      <c r="TMB101" s="500"/>
      <c r="TMC101" s="500"/>
      <c r="TMD101" s="500"/>
      <c r="TME101" s="500"/>
      <c r="TMF101" s="500"/>
      <c r="TMG101" s="500"/>
      <c r="TMH101" s="500"/>
      <c r="TMI101" s="500"/>
      <c r="TMJ101" s="500"/>
      <c r="TMK101" s="500"/>
      <c r="TML101" s="500"/>
      <c r="TMM101" s="500"/>
      <c r="TMN101" s="500"/>
      <c r="TMO101" s="500"/>
      <c r="TMP101" s="500"/>
      <c r="TMQ101" s="500"/>
      <c r="TMR101" s="500"/>
      <c r="TMS101" s="500"/>
      <c r="TMT101" s="500"/>
      <c r="TMU101" s="500"/>
      <c r="TMV101" s="500"/>
      <c r="TMW101" s="500"/>
      <c r="TMX101" s="500"/>
      <c r="TMY101" s="500"/>
      <c r="TMZ101" s="500"/>
      <c r="TNA101" s="500"/>
      <c r="TNB101" s="500"/>
      <c r="TNC101" s="500"/>
      <c r="TND101" s="500"/>
      <c r="TNE101" s="500"/>
      <c r="TNF101" s="500"/>
      <c r="TNG101" s="500"/>
      <c r="TNH101" s="500"/>
      <c r="TNI101" s="500"/>
      <c r="TNJ101" s="500"/>
      <c r="TNK101" s="500"/>
      <c r="TNL101" s="500"/>
      <c r="TNM101" s="500"/>
      <c r="TNN101" s="500"/>
      <c r="TNO101" s="500"/>
      <c r="TNP101" s="500"/>
      <c r="TNQ101" s="500"/>
      <c r="TNR101" s="500"/>
      <c r="TNS101" s="500"/>
      <c r="TNT101" s="500"/>
      <c r="TNU101" s="500"/>
      <c r="TNV101" s="500"/>
      <c r="TNW101" s="500"/>
      <c r="TNX101" s="500"/>
      <c r="TNY101" s="500"/>
      <c r="TNZ101" s="500"/>
      <c r="TOA101" s="500"/>
      <c r="TOB101" s="500"/>
      <c r="TOC101" s="500"/>
      <c r="TOD101" s="500"/>
      <c r="TOE101" s="500"/>
      <c r="TOF101" s="500"/>
      <c r="TOG101" s="500"/>
      <c r="TOH101" s="500"/>
      <c r="TOI101" s="500"/>
      <c r="TOJ101" s="500"/>
      <c r="TOK101" s="500"/>
      <c r="TOL101" s="500"/>
      <c r="TOM101" s="500"/>
      <c r="TON101" s="500"/>
      <c r="TOO101" s="500"/>
      <c r="TOP101" s="500"/>
      <c r="TOQ101" s="500"/>
      <c r="TOR101" s="500"/>
      <c r="TOS101" s="500"/>
      <c r="TOT101" s="500"/>
      <c r="TOU101" s="500"/>
      <c r="TOV101" s="500"/>
      <c r="TOW101" s="500"/>
      <c r="TOX101" s="500"/>
      <c r="TOY101" s="500"/>
      <c r="TOZ101" s="500"/>
      <c r="TPA101" s="500"/>
      <c r="TPB101" s="500"/>
      <c r="TPC101" s="500"/>
      <c r="TPD101" s="500"/>
      <c r="TPE101" s="500"/>
      <c r="TPF101" s="500"/>
      <c r="TPG101" s="500"/>
      <c r="TPH101" s="500"/>
      <c r="TPI101" s="500"/>
      <c r="TPJ101" s="500"/>
      <c r="TPK101" s="500"/>
      <c r="TPL101" s="500"/>
      <c r="TPM101" s="500"/>
      <c r="TPN101" s="500"/>
      <c r="TPO101" s="500"/>
      <c r="TPP101" s="500"/>
      <c r="TPQ101" s="500"/>
      <c r="TPR101" s="500"/>
      <c r="TPS101" s="500"/>
      <c r="TPT101" s="500"/>
      <c r="TPU101" s="500"/>
      <c r="TPV101" s="500"/>
      <c r="TPW101" s="500"/>
      <c r="TPX101" s="500"/>
      <c r="TPY101" s="500"/>
      <c r="TPZ101" s="500"/>
      <c r="TQA101" s="500"/>
      <c r="TQB101" s="500"/>
      <c r="TQC101" s="500"/>
      <c r="TQD101" s="500"/>
      <c r="TQE101" s="500"/>
      <c r="TQF101" s="500"/>
      <c r="TQG101" s="500"/>
      <c r="TQH101" s="500"/>
      <c r="TQI101" s="500"/>
      <c r="TQJ101" s="500"/>
      <c r="TQK101" s="500"/>
      <c r="TQL101" s="500"/>
      <c r="TQM101" s="500"/>
      <c r="TQN101" s="500"/>
      <c r="TQO101" s="500"/>
      <c r="TQP101" s="500"/>
      <c r="TQQ101" s="500"/>
      <c r="TQR101" s="500"/>
      <c r="TQS101" s="500"/>
      <c r="TQT101" s="500"/>
      <c r="TQU101" s="500"/>
      <c r="TQV101" s="500"/>
      <c r="TQW101" s="500"/>
      <c r="TQX101" s="500"/>
      <c r="TQY101" s="500"/>
      <c r="TQZ101" s="500"/>
      <c r="TRA101" s="500"/>
      <c r="TRB101" s="500"/>
      <c r="TRC101" s="500"/>
      <c r="TRD101" s="500"/>
      <c r="TRE101" s="500"/>
      <c r="TRF101" s="500"/>
      <c r="TRG101" s="500"/>
      <c r="TRH101" s="500"/>
      <c r="TRI101" s="500"/>
      <c r="TRJ101" s="500"/>
      <c r="TRK101" s="500"/>
      <c r="TRL101" s="500"/>
      <c r="TRM101" s="500"/>
      <c r="TRN101" s="500"/>
      <c r="TRO101" s="500"/>
      <c r="TRP101" s="500"/>
      <c r="TRQ101" s="500"/>
      <c r="TRR101" s="500"/>
      <c r="TRS101" s="500"/>
      <c r="TRT101" s="500"/>
      <c r="TRU101" s="500"/>
      <c r="TRV101" s="500"/>
      <c r="TRW101" s="500"/>
      <c r="TRX101" s="500"/>
      <c r="TRY101" s="500"/>
      <c r="TRZ101" s="500"/>
      <c r="TSA101" s="500"/>
      <c r="TSB101" s="500"/>
      <c r="TSC101" s="500"/>
      <c r="TSD101" s="500"/>
      <c r="TSE101" s="500"/>
      <c r="TSF101" s="500"/>
      <c r="TSG101" s="500"/>
      <c r="TSH101" s="500"/>
      <c r="TSI101" s="500"/>
      <c r="TSJ101" s="500"/>
      <c r="TSK101" s="500"/>
      <c r="TSL101" s="500"/>
      <c r="TSM101" s="500"/>
      <c r="TSN101" s="500"/>
      <c r="TSO101" s="500"/>
      <c r="TSP101" s="500"/>
      <c r="TSQ101" s="500"/>
      <c r="TSR101" s="500"/>
      <c r="TSS101" s="500"/>
      <c r="TST101" s="500"/>
      <c r="TSU101" s="500"/>
      <c r="TSV101" s="500"/>
      <c r="TSW101" s="500"/>
      <c r="TSX101" s="500"/>
      <c r="TSY101" s="500"/>
      <c r="TSZ101" s="500"/>
      <c r="TTA101" s="500"/>
      <c r="TTB101" s="500"/>
      <c r="TTC101" s="500"/>
      <c r="TTD101" s="500"/>
      <c r="TTE101" s="500"/>
      <c r="TTF101" s="500"/>
      <c r="TTG101" s="500"/>
      <c r="TTH101" s="500"/>
      <c r="TTI101" s="500"/>
      <c r="TTJ101" s="500"/>
      <c r="TTK101" s="500"/>
      <c r="TTL101" s="500"/>
      <c r="TTM101" s="500"/>
      <c r="TTN101" s="500"/>
      <c r="TTO101" s="500"/>
      <c r="TTP101" s="500"/>
      <c r="TTQ101" s="500"/>
      <c r="TTR101" s="500"/>
      <c r="TTS101" s="500"/>
      <c r="TTT101" s="500"/>
      <c r="TTU101" s="500"/>
      <c r="TTV101" s="500"/>
      <c r="TTW101" s="500"/>
      <c r="TTX101" s="500"/>
      <c r="TTY101" s="500"/>
      <c r="TTZ101" s="500"/>
      <c r="TUA101" s="500"/>
      <c r="TUB101" s="500"/>
      <c r="TUC101" s="500"/>
      <c r="TUD101" s="500"/>
      <c r="TUE101" s="500"/>
      <c r="TUF101" s="500"/>
      <c r="TUG101" s="500"/>
      <c r="TUH101" s="500"/>
      <c r="TUI101" s="500"/>
      <c r="TUJ101" s="500"/>
      <c r="TUK101" s="500"/>
      <c r="TUL101" s="500"/>
      <c r="TUM101" s="500"/>
      <c r="TUN101" s="500"/>
      <c r="TUO101" s="500"/>
      <c r="TUP101" s="500"/>
      <c r="TUQ101" s="500"/>
      <c r="TUR101" s="500"/>
      <c r="TUS101" s="500"/>
      <c r="TUT101" s="500"/>
      <c r="TUU101" s="500"/>
      <c r="TUV101" s="500"/>
      <c r="TUW101" s="500"/>
      <c r="TUX101" s="500"/>
      <c r="TUY101" s="500"/>
      <c r="TUZ101" s="500"/>
      <c r="TVA101" s="500"/>
      <c r="TVB101" s="500"/>
      <c r="TVC101" s="500"/>
      <c r="TVD101" s="500"/>
      <c r="TVE101" s="500"/>
      <c r="TVF101" s="500"/>
      <c r="TVG101" s="500"/>
      <c r="TVH101" s="500"/>
      <c r="TVI101" s="500"/>
      <c r="TVJ101" s="500"/>
      <c r="TVK101" s="500"/>
      <c r="TVL101" s="500"/>
      <c r="TVM101" s="500"/>
      <c r="TVN101" s="500"/>
      <c r="TVO101" s="500"/>
      <c r="TVP101" s="500"/>
      <c r="TVQ101" s="500"/>
      <c r="TVR101" s="500"/>
      <c r="TVS101" s="500"/>
      <c r="TVT101" s="500"/>
      <c r="TVU101" s="500"/>
      <c r="TVV101" s="500"/>
      <c r="TVW101" s="500"/>
      <c r="TVX101" s="500"/>
      <c r="TVY101" s="500"/>
      <c r="TVZ101" s="500"/>
      <c r="TWA101" s="500"/>
      <c r="TWB101" s="500"/>
      <c r="TWC101" s="500"/>
      <c r="TWD101" s="500"/>
      <c r="TWE101" s="500"/>
      <c r="TWF101" s="500"/>
      <c r="TWG101" s="500"/>
      <c r="TWH101" s="500"/>
      <c r="TWI101" s="500"/>
      <c r="TWJ101" s="500"/>
      <c r="TWK101" s="500"/>
      <c r="TWL101" s="500"/>
      <c r="TWM101" s="500"/>
      <c r="TWN101" s="500"/>
      <c r="TWO101" s="500"/>
      <c r="TWP101" s="500"/>
      <c r="TWQ101" s="500"/>
      <c r="TWR101" s="500"/>
      <c r="TWS101" s="500"/>
      <c r="TWT101" s="500"/>
      <c r="TWU101" s="500"/>
      <c r="TWV101" s="500"/>
      <c r="TWW101" s="500"/>
      <c r="TWX101" s="500"/>
      <c r="TWY101" s="500"/>
      <c r="TWZ101" s="500"/>
      <c r="TXA101" s="500"/>
      <c r="TXB101" s="500"/>
      <c r="TXC101" s="500"/>
      <c r="TXD101" s="500"/>
      <c r="TXE101" s="500"/>
      <c r="TXF101" s="500"/>
      <c r="TXG101" s="500"/>
      <c r="TXH101" s="500"/>
      <c r="TXI101" s="500"/>
      <c r="TXJ101" s="500"/>
      <c r="TXK101" s="500"/>
      <c r="TXL101" s="500"/>
      <c r="TXM101" s="500"/>
      <c r="TXN101" s="500"/>
      <c r="TXO101" s="500"/>
      <c r="TXP101" s="500"/>
      <c r="TXQ101" s="500"/>
      <c r="TXR101" s="500"/>
      <c r="TXS101" s="500"/>
      <c r="TXT101" s="500"/>
      <c r="TXU101" s="500"/>
      <c r="TXV101" s="500"/>
      <c r="TXW101" s="500"/>
      <c r="TXX101" s="500"/>
      <c r="TXY101" s="500"/>
      <c r="TXZ101" s="500"/>
      <c r="TYA101" s="500"/>
      <c r="TYB101" s="500"/>
      <c r="TYC101" s="500"/>
      <c r="TYD101" s="500"/>
      <c r="TYE101" s="500"/>
      <c r="TYF101" s="500"/>
      <c r="TYG101" s="500"/>
      <c r="TYH101" s="500"/>
      <c r="TYI101" s="500"/>
      <c r="TYJ101" s="500"/>
      <c r="TYK101" s="500"/>
      <c r="TYL101" s="500"/>
      <c r="TYM101" s="500"/>
      <c r="TYN101" s="500"/>
      <c r="TYO101" s="500"/>
      <c r="TYP101" s="500"/>
      <c r="TYQ101" s="500"/>
      <c r="TYR101" s="500"/>
      <c r="TYS101" s="500"/>
      <c r="TYT101" s="500"/>
      <c r="TYU101" s="500"/>
      <c r="TYV101" s="500"/>
      <c r="TYW101" s="500"/>
      <c r="TYX101" s="500"/>
      <c r="TYY101" s="500"/>
      <c r="TYZ101" s="500"/>
      <c r="TZA101" s="500"/>
      <c r="TZB101" s="500"/>
      <c r="TZC101" s="500"/>
      <c r="TZD101" s="500"/>
      <c r="TZE101" s="500"/>
      <c r="TZF101" s="500"/>
      <c r="TZG101" s="500"/>
      <c r="TZH101" s="500"/>
      <c r="TZI101" s="500"/>
      <c r="TZJ101" s="500"/>
      <c r="TZK101" s="500"/>
      <c r="TZL101" s="500"/>
      <c r="TZM101" s="500"/>
      <c r="TZN101" s="500"/>
      <c r="TZO101" s="500"/>
      <c r="TZP101" s="500"/>
      <c r="TZQ101" s="500"/>
      <c r="TZR101" s="500"/>
      <c r="TZS101" s="500"/>
      <c r="TZT101" s="500"/>
      <c r="TZU101" s="500"/>
      <c r="TZV101" s="500"/>
      <c r="TZW101" s="500"/>
      <c r="TZX101" s="500"/>
      <c r="TZY101" s="500"/>
      <c r="TZZ101" s="500"/>
      <c r="UAA101" s="500"/>
      <c r="UAB101" s="500"/>
      <c r="UAC101" s="500"/>
      <c r="UAD101" s="500"/>
      <c r="UAE101" s="500"/>
      <c r="UAF101" s="500"/>
      <c r="UAG101" s="500"/>
      <c r="UAH101" s="500"/>
      <c r="UAI101" s="500"/>
      <c r="UAJ101" s="500"/>
      <c r="UAK101" s="500"/>
      <c r="UAL101" s="500"/>
      <c r="UAM101" s="500"/>
      <c r="UAN101" s="500"/>
      <c r="UAO101" s="500"/>
      <c r="UAP101" s="500"/>
      <c r="UAQ101" s="500"/>
      <c r="UAR101" s="500"/>
      <c r="UAS101" s="500"/>
      <c r="UAT101" s="500"/>
      <c r="UAU101" s="500"/>
      <c r="UAV101" s="500"/>
      <c r="UAW101" s="500"/>
      <c r="UAX101" s="500"/>
      <c r="UAY101" s="500"/>
      <c r="UAZ101" s="500"/>
      <c r="UBA101" s="500"/>
      <c r="UBB101" s="500"/>
      <c r="UBC101" s="500"/>
      <c r="UBD101" s="500"/>
      <c r="UBE101" s="500"/>
      <c r="UBF101" s="500"/>
      <c r="UBG101" s="500"/>
      <c r="UBH101" s="500"/>
      <c r="UBI101" s="500"/>
      <c r="UBJ101" s="500"/>
      <c r="UBK101" s="500"/>
      <c r="UBL101" s="500"/>
      <c r="UBM101" s="500"/>
      <c r="UBN101" s="500"/>
      <c r="UBO101" s="500"/>
      <c r="UBP101" s="500"/>
      <c r="UBQ101" s="500"/>
      <c r="UBR101" s="500"/>
      <c r="UBS101" s="500"/>
      <c r="UBT101" s="500"/>
      <c r="UBU101" s="500"/>
      <c r="UBV101" s="500"/>
      <c r="UBW101" s="500"/>
      <c r="UBX101" s="500"/>
      <c r="UBY101" s="500"/>
      <c r="UBZ101" s="500"/>
      <c r="UCA101" s="500"/>
      <c r="UCB101" s="500"/>
      <c r="UCC101" s="500"/>
      <c r="UCD101" s="500"/>
      <c r="UCE101" s="500"/>
      <c r="UCF101" s="500"/>
      <c r="UCG101" s="500"/>
      <c r="UCH101" s="500"/>
      <c r="UCI101" s="500"/>
      <c r="UCJ101" s="500"/>
      <c r="UCK101" s="500"/>
      <c r="UCL101" s="500"/>
      <c r="UCM101" s="500"/>
      <c r="UCN101" s="500"/>
      <c r="UCO101" s="500"/>
      <c r="UCP101" s="500"/>
      <c r="UCQ101" s="500"/>
      <c r="UCR101" s="500"/>
      <c r="UCS101" s="500"/>
      <c r="UCT101" s="500"/>
      <c r="UCU101" s="500"/>
      <c r="UCV101" s="500"/>
      <c r="UCW101" s="500"/>
      <c r="UCX101" s="500"/>
      <c r="UCY101" s="500"/>
      <c r="UCZ101" s="500"/>
      <c r="UDA101" s="500"/>
      <c r="UDB101" s="500"/>
      <c r="UDC101" s="500"/>
      <c r="UDD101" s="500"/>
      <c r="UDE101" s="500"/>
      <c r="UDF101" s="500"/>
      <c r="UDG101" s="500"/>
      <c r="UDH101" s="500"/>
      <c r="UDI101" s="500"/>
      <c r="UDJ101" s="500"/>
      <c r="UDK101" s="500"/>
      <c r="UDL101" s="500"/>
      <c r="UDM101" s="500"/>
      <c r="UDN101" s="500"/>
      <c r="UDO101" s="500"/>
      <c r="UDP101" s="500"/>
      <c r="UDQ101" s="500"/>
      <c r="UDR101" s="500"/>
      <c r="UDS101" s="500"/>
      <c r="UDT101" s="500"/>
      <c r="UDU101" s="500"/>
      <c r="UDV101" s="500"/>
      <c r="UDW101" s="500"/>
      <c r="UDX101" s="500"/>
      <c r="UDY101" s="500"/>
      <c r="UDZ101" s="500"/>
      <c r="UEA101" s="500"/>
      <c r="UEB101" s="500"/>
      <c r="UEC101" s="500"/>
      <c r="UED101" s="500"/>
      <c r="UEE101" s="500"/>
      <c r="UEF101" s="500"/>
      <c r="UEG101" s="500"/>
      <c r="UEH101" s="500"/>
      <c r="UEI101" s="500"/>
      <c r="UEJ101" s="500"/>
      <c r="UEK101" s="500"/>
      <c r="UEL101" s="500"/>
      <c r="UEM101" s="500"/>
      <c r="UEN101" s="500"/>
      <c r="UEO101" s="500"/>
      <c r="UEP101" s="500"/>
      <c r="UEQ101" s="500"/>
      <c r="UER101" s="500"/>
      <c r="UES101" s="500"/>
      <c r="UET101" s="500"/>
      <c r="UEU101" s="500"/>
      <c r="UEV101" s="500"/>
      <c r="UEW101" s="500"/>
      <c r="UEX101" s="500"/>
      <c r="UEY101" s="500"/>
      <c r="UEZ101" s="500"/>
      <c r="UFA101" s="500"/>
      <c r="UFB101" s="500"/>
      <c r="UFC101" s="500"/>
      <c r="UFD101" s="500"/>
      <c r="UFE101" s="500"/>
      <c r="UFF101" s="500"/>
      <c r="UFG101" s="500"/>
      <c r="UFH101" s="500"/>
      <c r="UFI101" s="500"/>
      <c r="UFJ101" s="500"/>
      <c r="UFK101" s="500"/>
      <c r="UFL101" s="500"/>
      <c r="UFM101" s="500"/>
      <c r="UFN101" s="500"/>
      <c r="UFO101" s="500"/>
      <c r="UFP101" s="500"/>
      <c r="UFQ101" s="500"/>
      <c r="UFR101" s="500"/>
      <c r="UFS101" s="500"/>
      <c r="UFT101" s="500"/>
      <c r="UFU101" s="500"/>
      <c r="UFV101" s="500"/>
      <c r="UFW101" s="500"/>
      <c r="UFX101" s="500"/>
      <c r="UFY101" s="500"/>
      <c r="UFZ101" s="500"/>
      <c r="UGA101" s="500"/>
      <c r="UGB101" s="500"/>
      <c r="UGC101" s="500"/>
      <c r="UGD101" s="500"/>
      <c r="UGE101" s="500"/>
      <c r="UGF101" s="500"/>
      <c r="UGG101" s="500"/>
      <c r="UGH101" s="500"/>
      <c r="UGI101" s="500"/>
      <c r="UGJ101" s="500"/>
      <c r="UGK101" s="500"/>
      <c r="UGL101" s="500"/>
      <c r="UGM101" s="500"/>
      <c r="UGN101" s="500"/>
      <c r="UGO101" s="500"/>
      <c r="UGP101" s="500"/>
      <c r="UGQ101" s="500"/>
      <c r="UGR101" s="500"/>
      <c r="UGS101" s="500"/>
      <c r="UGT101" s="500"/>
      <c r="UGU101" s="500"/>
      <c r="UGV101" s="500"/>
      <c r="UGW101" s="500"/>
      <c r="UGX101" s="500"/>
      <c r="UGY101" s="500"/>
      <c r="UGZ101" s="500"/>
      <c r="UHA101" s="500"/>
      <c r="UHB101" s="500"/>
      <c r="UHC101" s="500"/>
      <c r="UHD101" s="500"/>
      <c r="UHE101" s="500"/>
      <c r="UHF101" s="500"/>
      <c r="UHG101" s="500"/>
      <c r="UHH101" s="500"/>
      <c r="UHI101" s="500"/>
      <c r="UHJ101" s="500"/>
      <c r="UHK101" s="500"/>
      <c r="UHL101" s="500"/>
      <c r="UHM101" s="500"/>
      <c r="UHN101" s="500"/>
      <c r="UHO101" s="500"/>
      <c r="UHP101" s="500"/>
      <c r="UHQ101" s="500"/>
      <c r="UHR101" s="500"/>
      <c r="UHS101" s="500"/>
      <c r="UHT101" s="500"/>
      <c r="UHU101" s="500"/>
      <c r="UHV101" s="500"/>
      <c r="UHW101" s="500"/>
      <c r="UHX101" s="500"/>
      <c r="UHY101" s="500"/>
      <c r="UHZ101" s="500"/>
      <c r="UIA101" s="500"/>
      <c r="UIB101" s="500"/>
      <c r="UIC101" s="500"/>
      <c r="UID101" s="500"/>
      <c r="UIE101" s="500"/>
      <c r="UIF101" s="500"/>
      <c r="UIG101" s="500"/>
      <c r="UIH101" s="500"/>
      <c r="UII101" s="500"/>
      <c r="UIJ101" s="500"/>
      <c r="UIK101" s="500"/>
      <c r="UIL101" s="500"/>
      <c r="UIM101" s="500"/>
      <c r="UIN101" s="500"/>
      <c r="UIO101" s="500"/>
      <c r="UIP101" s="500"/>
      <c r="UIQ101" s="500"/>
      <c r="UIR101" s="500"/>
      <c r="UIS101" s="500"/>
      <c r="UIT101" s="500"/>
      <c r="UIU101" s="500"/>
      <c r="UIV101" s="500"/>
      <c r="UIW101" s="500"/>
      <c r="UIX101" s="500"/>
      <c r="UIY101" s="500"/>
      <c r="UIZ101" s="500"/>
      <c r="UJA101" s="500"/>
      <c r="UJB101" s="500"/>
      <c r="UJC101" s="500"/>
      <c r="UJD101" s="500"/>
      <c r="UJE101" s="500"/>
      <c r="UJF101" s="500"/>
      <c r="UJG101" s="500"/>
      <c r="UJH101" s="500"/>
      <c r="UJI101" s="500"/>
      <c r="UJJ101" s="500"/>
      <c r="UJK101" s="500"/>
      <c r="UJL101" s="500"/>
      <c r="UJM101" s="500"/>
      <c r="UJN101" s="500"/>
      <c r="UJO101" s="500"/>
      <c r="UJP101" s="500"/>
      <c r="UJQ101" s="500"/>
      <c r="UJR101" s="500"/>
      <c r="UJS101" s="500"/>
      <c r="UJT101" s="500"/>
      <c r="UJU101" s="500"/>
      <c r="UJV101" s="500"/>
      <c r="UJW101" s="500"/>
      <c r="UJX101" s="500"/>
      <c r="UJY101" s="500"/>
      <c r="UJZ101" s="500"/>
      <c r="UKA101" s="500"/>
      <c r="UKB101" s="500"/>
      <c r="UKC101" s="500"/>
      <c r="UKD101" s="500"/>
      <c r="UKE101" s="500"/>
      <c r="UKF101" s="500"/>
      <c r="UKG101" s="500"/>
      <c r="UKH101" s="500"/>
      <c r="UKI101" s="500"/>
      <c r="UKJ101" s="500"/>
      <c r="UKK101" s="500"/>
      <c r="UKL101" s="500"/>
      <c r="UKM101" s="500"/>
      <c r="UKN101" s="500"/>
      <c r="UKO101" s="500"/>
      <c r="UKP101" s="500"/>
      <c r="UKQ101" s="500"/>
      <c r="UKR101" s="500"/>
      <c r="UKS101" s="500"/>
      <c r="UKT101" s="500"/>
      <c r="UKU101" s="500"/>
      <c r="UKV101" s="500"/>
      <c r="UKW101" s="500"/>
      <c r="UKX101" s="500"/>
      <c r="UKY101" s="500"/>
      <c r="UKZ101" s="500"/>
      <c r="ULA101" s="500"/>
      <c r="ULB101" s="500"/>
      <c r="ULC101" s="500"/>
      <c r="ULD101" s="500"/>
      <c r="ULE101" s="500"/>
      <c r="ULF101" s="500"/>
      <c r="ULG101" s="500"/>
      <c r="ULH101" s="500"/>
      <c r="ULI101" s="500"/>
      <c r="ULJ101" s="500"/>
      <c r="ULK101" s="500"/>
      <c r="ULL101" s="500"/>
      <c r="ULM101" s="500"/>
      <c r="ULN101" s="500"/>
      <c r="ULO101" s="500"/>
      <c r="ULP101" s="500"/>
      <c r="ULQ101" s="500"/>
      <c r="ULR101" s="500"/>
      <c r="ULS101" s="500"/>
      <c r="ULT101" s="500"/>
      <c r="ULU101" s="500"/>
      <c r="ULV101" s="500"/>
      <c r="ULW101" s="500"/>
      <c r="ULX101" s="500"/>
      <c r="ULY101" s="500"/>
      <c r="ULZ101" s="500"/>
      <c r="UMA101" s="500"/>
      <c r="UMB101" s="500"/>
      <c r="UMC101" s="500"/>
      <c r="UMD101" s="500"/>
      <c r="UME101" s="500"/>
      <c r="UMF101" s="500"/>
      <c r="UMG101" s="500"/>
      <c r="UMH101" s="500"/>
      <c r="UMI101" s="500"/>
      <c r="UMJ101" s="500"/>
      <c r="UMK101" s="500"/>
      <c r="UML101" s="500"/>
      <c r="UMM101" s="500"/>
      <c r="UMN101" s="500"/>
      <c r="UMO101" s="500"/>
      <c r="UMP101" s="500"/>
      <c r="UMQ101" s="500"/>
      <c r="UMR101" s="500"/>
      <c r="UMS101" s="500"/>
      <c r="UMT101" s="500"/>
      <c r="UMU101" s="500"/>
      <c r="UMV101" s="500"/>
      <c r="UMW101" s="500"/>
      <c r="UMX101" s="500"/>
      <c r="UMY101" s="500"/>
      <c r="UMZ101" s="500"/>
      <c r="UNA101" s="500"/>
      <c r="UNB101" s="500"/>
      <c r="UNC101" s="500"/>
      <c r="UND101" s="500"/>
      <c r="UNE101" s="500"/>
      <c r="UNF101" s="500"/>
      <c r="UNG101" s="500"/>
      <c r="UNH101" s="500"/>
      <c r="UNI101" s="500"/>
      <c r="UNJ101" s="500"/>
      <c r="UNK101" s="500"/>
      <c r="UNL101" s="500"/>
      <c r="UNM101" s="500"/>
      <c r="UNN101" s="500"/>
      <c r="UNO101" s="500"/>
      <c r="UNP101" s="500"/>
      <c r="UNQ101" s="500"/>
      <c r="UNR101" s="500"/>
      <c r="UNS101" s="500"/>
      <c r="UNT101" s="500"/>
      <c r="UNU101" s="500"/>
      <c r="UNV101" s="500"/>
      <c r="UNW101" s="500"/>
      <c r="UNX101" s="500"/>
      <c r="UNY101" s="500"/>
      <c r="UNZ101" s="500"/>
      <c r="UOA101" s="500"/>
      <c r="UOB101" s="500"/>
      <c r="UOC101" s="500"/>
      <c r="UOD101" s="500"/>
      <c r="UOE101" s="500"/>
      <c r="UOF101" s="500"/>
      <c r="UOG101" s="500"/>
      <c r="UOH101" s="500"/>
      <c r="UOI101" s="500"/>
      <c r="UOJ101" s="500"/>
      <c r="UOK101" s="500"/>
      <c r="UOL101" s="500"/>
      <c r="UOM101" s="500"/>
      <c r="UON101" s="500"/>
      <c r="UOO101" s="500"/>
      <c r="UOP101" s="500"/>
      <c r="UOQ101" s="500"/>
      <c r="UOR101" s="500"/>
      <c r="UOS101" s="500"/>
      <c r="UOT101" s="500"/>
      <c r="UOU101" s="500"/>
      <c r="UOV101" s="500"/>
      <c r="UOW101" s="500"/>
      <c r="UOX101" s="500"/>
      <c r="UOY101" s="500"/>
      <c r="UOZ101" s="500"/>
      <c r="UPA101" s="500"/>
      <c r="UPB101" s="500"/>
      <c r="UPC101" s="500"/>
      <c r="UPD101" s="500"/>
      <c r="UPE101" s="500"/>
      <c r="UPF101" s="500"/>
      <c r="UPG101" s="500"/>
      <c r="UPH101" s="500"/>
      <c r="UPI101" s="500"/>
      <c r="UPJ101" s="500"/>
      <c r="UPK101" s="500"/>
      <c r="UPL101" s="500"/>
      <c r="UPM101" s="500"/>
      <c r="UPN101" s="500"/>
      <c r="UPO101" s="500"/>
      <c r="UPP101" s="500"/>
      <c r="UPQ101" s="500"/>
      <c r="UPR101" s="500"/>
      <c r="UPS101" s="500"/>
      <c r="UPT101" s="500"/>
      <c r="UPU101" s="500"/>
      <c r="UPV101" s="500"/>
      <c r="UPW101" s="500"/>
      <c r="UPX101" s="500"/>
      <c r="UPY101" s="500"/>
      <c r="UPZ101" s="500"/>
      <c r="UQA101" s="500"/>
      <c r="UQB101" s="500"/>
      <c r="UQC101" s="500"/>
      <c r="UQD101" s="500"/>
      <c r="UQE101" s="500"/>
      <c r="UQF101" s="500"/>
      <c r="UQG101" s="500"/>
      <c r="UQH101" s="500"/>
      <c r="UQI101" s="500"/>
      <c r="UQJ101" s="500"/>
      <c r="UQK101" s="500"/>
      <c r="UQL101" s="500"/>
      <c r="UQM101" s="500"/>
      <c r="UQN101" s="500"/>
      <c r="UQO101" s="500"/>
      <c r="UQP101" s="500"/>
      <c r="UQQ101" s="500"/>
      <c r="UQR101" s="500"/>
      <c r="UQS101" s="500"/>
      <c r="UQT101" s="500"/>
      <c r="UQU101" s="500"/>
      <c r="UQV101" s="500"/>
      <c r="UQW101" s="500"/>
      <c r="UQX101" s="500"/>
      <c r="UQY101" s="500"/>
      <c r="UQZ101" s="500"/>
      <c r="URA101" s="500"/>
      <c r="URB101" s="500"/>
      <c r="URC101" s="500"/>
      <c r="URD101" s="500"/>
      <c r="URE101" s="500"/>
      <c r="URF101" s="500"/>
      <c r="URG101" s="500"/>
      <c r="URH101" s="500"/>
      <c r="URI101" s="500"/>
      <c r="URJ101" s="500"/>
      <c r="URK101" s="500"/>
      <c r="URL101" s="500"/>
      <c r="URM101" s="500"/>
      <c r="URN101" s="500"/>
      <c r="URO101" s="500"/>
      <c r="URP101" s="500"/>
      <c r="URQ101" s="500"/>
      <c r="URR101" s="500"/>
      <c r="URS101" s="500"/>
      <c r="URT101" s="500"/>
      <c r="URU101" s="500"/>
      <c r="URV101" s="500"/>
      <c r="URW101" s="500"/>
      <c r="URX101" s="500"/>
      <c r="URY101" s="500"/>
      <c r="URZ101" s="500"/>
      <c r="USA101" s="500"/>
      <c r="USB101" s="500"/>
      <c r="USC101" s="500"/>
      <c r="USD101" s="500"/>
      <c r="USE101" s="500"/>
      <c r="USF101" s="500"/>
      <c r="USG101" s="500"/>
      <c r="USH101" s="500"/>
      <c r="USI101" s="500"/>
      <c r="USJ101" s="500"/>
      <c r="USK101" s="500"/>
      <c r="USL101" s="500"/>
      <c r="USM101" s="500"/>
      <c r="USN101" s="500"/>
      <c r="USO101" s="500"/>
      <c r="USP101" s="500"/>
      <c r="USQ101" s="500"/>
      <c r="USR101" s="500"/>
      <c r="USS101" s="500"/>
      <c r="UST101" s="500"/>
      <c r="USU101" s="500"/>
      <c r="USV101" s="500"/>
      <c r="USW101" s="500"/>
      <c r="USX101" s="500"/>
      <c r="USY101" s="500"/>
      <c r="USZ101" s="500"/>
      <c r="UTA101" s="500"/>
      <c r="UTB101" s="500"/>
      <c r="UTC101" s="500"/>
      <c r="UTD101" s="500"/>
      <c r="UTE101" s="500"/>
      <c r="UTF101" s="500"/>
      <c r="UTG101" s="500"/>
      <c r="UTH101" s="500"/>
      <c r="UTI101" s="500"/>
      <c r="UTJ101" s="500"/>
      <c r="UTK101" s="500"/>
      <c r="UTL101" s="500"/>
      <c r="UTM101" s="500"/>
      <c r="UTN101" s="500"/>
      <c r="UTO101" s="500"/>
      <c r="UTP101" s="500"/>
      <c r="UTQ101" s="500"/>
      <c r="UTR101" s="500"/>
      <c r="UTS101" s="500"/>
      <c r="UTT101" s="500"/>
      <c r="UTU101" s="500"/>
      <c r="UTV101" s="500"/>
      <c r="UTW101" s="500"/>
      <c r="UTX101" s="500"/>
      <c r="UTY101" s="500"/>
      <c r="UTZ101" s="500"/>
      <c r="UUA101" s="500"/>
      <c r="UUB101" s="500"/>
      <c r="UUC101" s="500"/>
      <c r="UUD101" s="500"/>
      <c r="UUE101" s="500"/>
      <c r="UUF101" s="500"/>
      <c r="UUG101" s="500"/>
      <c r="UUH101" s="500"/>
      <c r="UUI101" s="500"/>
      <c r="UUJ101" s="500"/>
      <c r="UUK101" s="500"/>
      <c r="UUL101" s="500"/>
      <c r="UUM101" s="500"/>
      <c r="UUN101" s="500"/>
      <c r="UUO101" s="500"/>
      <c r="UUP101" s="500"/>
      <c r="UUQ101" s="500"/>
      <c r="UUR101" s="500"/>
      <c r="UUS101" s="500"/>
      <c r="UUT101" s="500"/>
      <c r="UUU101" s="500"/>
      <c r="UUV101" s="500"/>
      <c r="UUW101" s="500"/>
      <c r="UUX101" s="500"/>
      <c r="UUY101" s="500"/>
      <c r="UUZ101" s="500"/>
      <c r="UVA101" s="500"/>
      <c r="UVB101" s="500"/>
      <c r="UVC101" s="500"/>
      <c r="UVD101" s="500"/>
      <c r="UVE101" s="500"/>
      <c r="UVF101" s="500"/>
      <c r="UVG101" s="500"/>
      <c r="UVH101" s="500"/>
      <c r="UVI101" s="500"/>
      <c r="UVJ101" s="500"/>
      <c r="UVK101" s="500"/>
      <c r="UVL101" s="500"/>
      <c r="UVM101" s="500"/>
      <c r="UVN101" s="500"/>
      <c r="UVO101" s="500"/>
      <c r="UVP101" s="500"/>
      <c r="UVQ101" s="500"/>
      <c r="UVR101" s="500"/>
      <c r="UVS101" s="500"/>
      <c r="UVT101" s="500"/>
      <c r="UVU101" s="500"/>
      <c r="UVV101" s="500"/>
      <c r="UVW101" s="500"/>
      <c r="UVX101" s="500"/>
      <c r="UVY101" s="500"/>
      <c r="UVZ101" s="500"/>
      <c r="UWA101" s="500"/>
      <c r="UWB101" s="500"/>
      <c r="UWC101" s="500"/>
      <c r="UWD101" s="500"/>
      <c r="UWE101" s="500"/>
      <c r="UWF101" s="500"/>
      <c r="UWG101" s="500"/>
      <c r="UWH101" s="500"/>
      <c r="UWI101" s="500"/>
      <c r="UWJ101" s="500"/>
      <c r="UWK101" s="500"/>
      <c r="UWL101" s="500"/>
      <c r="UWM101" s="500"/>
      <c r="UWN101" s="500"/>
      <c r="UWO101" s="500"/>
      <c r="UWP101" s="500"/>
      <c r="UWQ101" s="500"/>
      <c r="UWR101" s="500"/>
      <c r="UWS101" s="500"/>
      <c r="UWT101" s="500"/>
      <c r="UWU101" s="500"/>
      <c r="UWV101" s="500"/>
      <c r="UWW101" s="500"/>
      <c r="UWX101" s="500"/>
      <c r="UWY101" s="500"/>
      <c r="UWZ101" s="500"/>
      <c r="UXA101" s="500"/>
      <c r="UXB101" s="500"/>
      <c r="UXC101" s="500"/>
      <c r="UXD101" s="500"/>
      <c r="UXE101" s="500"/>
      <c r="UXF101" s="500"/>
      <c r="UXG101" s="500"/>
      <c r="UXH101" s="500"/>
      <c r="UXI101" s="500"/>
      <c r="UXJ101" s="500"/>
      <c r="UXK101" s="500"/>
      <c r="UXL101" s="500"/>
      <c r="UXM101" s="500"/>
      <c r="UXN101" s="500"/>
      <c r="UXO101" s="500"/>
      <c r="UXP101" s="500"/>
      <c r="UXQ101" s="500"/>
      <c r="UXR101" s="500"/>
      <c r="UXS101" s="500"/>
      <c r="UXT101" s="500"/>
      <c r="UXU101" s="500"/>
      <c r="UXV101" s="500"/>
      <c r="UXW101" s="500"/>
      <c r="UXX101" s="500"/>
      <c r="UXY101" s="500"/>
      <c r="UXZ101" s="500"/>
      <c r="UYA101" s="500"/>
      <c r="UYB101" s="500"/>
      <c r="UYC101" s="500"/>
      <c r="UYD101" s="500"/>
      <c r="UYE101" s="500"/>
      <c r="UYF101" s="500"/>
      <c r="UYG101" s="500"/>
      <c r="UYH101" s="500"/>
      <c r="UYI101" s="500"/>
      <c r="UYJ101" s="500"/>
      <c r="UYK101" s="500"/>
      <c r="UYL101" s="500"/>
      <c r="UYM101" s="500"/>
      <c r="UYN101" s="500"/>
      <c r="UYO101" s="500"/>
      <c r="UYP101" s="500"/>
      <c r="UYQ101" s="500"/>
      <c r="UYR101" s="500"/>
      <c r="UYS101" s="500"/>
      <c r="UYT101" s="500"/>
      <c r="UYU101" s="500"/>
      <c r="UYV101" s="500"/>
      <c r="UYW101" s="500"/>
      <c r="UYX101" s="500"/>
      <c r="UYY101" s="500"/>
      <c r="UYZ101" s="500"/>
      <c r="UZA101" s="500"/>
      <c r="UZB101" s="500"/>
      <c r="UZC101" s="500"/>
      <c r="UZD101" s="500"/>
      <c r="UZE101" s="500"/>
      <c r="UZF101" s="500"/>
      <c r="UZG101" s="500"/>
      <c r="UZH101" s="500"/>
      <c r="UZI101" s="500"/>
      <c r="UZJ101" s="500"/>
      <c r="UZK101" s="500"/>
      <c r="UZL101" s="500"/>
      <c r="UZM101" s="500"/>
      <c r="UZN101" s="500"/>
      <c r="UZO101" s="500"/>
      <c r="UZP101" s="500"/>
      <c r="UZQ101" s="500"/>
      <c r="UZR101" s="500"/>
      <c r="UZS101" s="500"/>
      <c r="UZT101" s="500"/>
      <c r="UZU101" s="500"/>
      <c r="UZV101" s="500"/>
      <c r="UZW101" s="500"/>
      <c r="UZX101" s="500"/>
      <c r="UZY101" s="500"/>
      <c r="UZZ101" s="500"/>
      <c r="VAA101" s="500"/>
      <c r="VAB101" s="500"/>
      <c r="VAC101" s="500"/>
      <c r="VAD101" s="500"/>
      <c r="VAE101" s="500"/>
      <c r="VAF101" s="500"/>
      <c r="VAG101" s="500"/>
      <c r="VAH101" s="500"/>
      <c r="VAI101" s="500"/>
      <c r="VAJ101" s="500"/>
      <c r="VAK101" s="500"/>
      <c r="VAL101" s="500"/>
      <c r="VAM101" s="500"/>
      <c r="VAN101" s="500"/>
      <c r="VAO101" s="500"/>
      <c r="VAP101" s="500"/>
      <c r="VAQ101" s="500"/>
      <c r="VAR101" s="500"/>
      <c r="VAS101" s="500"/>
      <c r="VAT101" s="500"/>
      <c r="VAU101" s="500"/>
      <c r="VAV101" s="500"/>
      <c r="VAW101" s="500"/>
      <c r="VAX101" s="500"/>
      <c r="VAY101" s="500"/>
      <c r="VAZ101" s="500"/>
      <c r="VBA101" s="500"/>
      <c r="VBB101" s="500"/>
      <c r="VBC101" s="500"/>
      <c r="VBD101" s="500"/>
      <c r="VBE101" s="500"/>
      <c r="VBF101" s="500"/>
      <c r="VBG101" s="500"/>
      <c r="VBH101" s="500"/>
      <c r="VBI101" s="500"/>
      <c r="VBJ101" s="500"/>
      <c r="VBK101" s="500"/>
      <c r="VBL101" s="500"/>
      <c r="VBM101" s="500"/>
      <c r="VBN101" s="500"/>
      <c r="VBO101" s="500"/>
      <c r="VBP101" s="500"/>
      <c r="VBQ101" s="500"/>
      <c r="VBR101" s="500"/>
      <c r="VBS101" s="500"/>
      <c r="VBT101" s="500"/>
      <c r="VBU101" s="500"/>
      <c r="VBV101" s="500"/>
      <c r="VBW101" s="500"/>
      <c r="VBX101" s="500"/>
      <c r="VBY101" s="500"/>
      <c r="VBZ101" s="500"/>
      <c r="VCA101" s="500"/>
      <c r="VCB101" s="500"/>
      <c r="VCC101" s="500"/>
      <c r="VCD101" s="500"/>
      <c r="VCE101" s="500"/>
      <c r="VCF101" s="500"/>
      <c r="VCG101" s="500"/>
      <c r="VCH101" s="500"/>
      <c r="VCI101" s="500"/>
      <c r="VCJ101" s="500"/>
      <c r="VCK101" s="500"/>
      <c r="VCL101" s="500"/>
      <c r="VCM101" s="500"/>
      <c r="VCN101" s="500"/>
      <c r="VCO101" s="500"/>
      <c r="VCP101" s="500"/>
      <c r="VCQ101" s="500"/>
      <c r="VCR101" s="500"/>
      <c r="VCS101" s="500"/>
      <c r="VCT101" s="500"/>
      <c r="VCU101" s="500"/>
      <c r="VCV101" s="500"/>
      <c r="VCW101" s="500"/>
      <c r="VCX101" s="500"/>
      <c r="VCY101" s="500"/>
      <c r="VCZ101" s="500"/>
      <c r="VDA101" s="500"/>
      <c r="VDB101" s="500"/>
      <c r="VDC101" s="500"/>
      <c r="VDD101" s="500"/>
      <c r="VDE101" s="500"/>
      <c r="VDF101" s="500"/>
      <c r="VDG101" s="500"/>
      <c r="VDH101" s="500"/>
      <c r="VDI101" s="500"/>
      <c r="VDJ101" s="500"/>
      <c r="VDK101" s="500"/>
      <c r="VDL101" s="500"/>
      <c r="VDM101" s="500"/>
      <c r="VDN101" s="500"/>
      <c r="VDO101" s="500"/>
      <c r="VDP101" s="500"/>
      <c r="VDQ101" s="500"/>
      <c r="VDR101" s="500"/>
      <c r="VDS101" s="500"/>
      <c r="VDT101" s="500"/>
      <c r="VDU101" s="500"/>
      <c r="VDV101" s="500"/>
      <c r="VDW101" s="500"/>
      <c r="VDX101" s="500"/>
      <c r="VDY101" s="500"/>
      <c r="VDZ101" s="500"/>
      <c r="VEA101" s="500"/>
      <c r="VEB101" s="500"/>
      <c r="VEC101" s="500"/>
      <c r="VED101" s="500"/>
      <c r="VEE101" s="500"/>
      <c r="VEF101" s="500"/>
      <c r="VEG101" s="500"/>
      <c r="VEH101" s="500"/>
      <c r="VEI101" s="500"/>
      <c r="VEJ101" s="500"/>
      <c r="VEK101" s="500"/>
      <c r="VEL101" s="500"/>
      <c r="VEM101" s="500"/>
      <c r="VEN101" s="500"/>
      <c r="VEO101" s="500"/>
      <c r="VEP101" s="500"/>
      <c r="VEQ101" s="500"/>
      <c r="VER101" s="500"/>
      <c r="VES101" s="500"/>
      <c r="VET101" s="500"/>
      <c r="VEU101" s="500"/>
      <c r="VEV101" s="500"/>
      <c r="VEW101" s="500"/>
      <c r="VEX101" s="500"/>
      <c r="VEY101" s="500"/>
      <c r="VEZ101" s="500"/>
      <c r="VFA101" s="500"/>
      <c r="VFB101" s="500"/>
      <c r="VFC101" s="500"/>
      <c r="VFD101" s="500"/>
      <c r="VFE101" s="500"/>
      <c r="VFF101" s="500"/>
      <c r="VFG101" s="500"/>
      <c r="VFH101" s="500"/>
      <c r="VFI101" s="500"/>
      <c r="VFJ101" s="500"/>
      <c r="VFK101" s="500"/>
      <c r="VFL101" s="500"/>
      <c r="VFM101" s="500"/>
      <c r="VFN101" s="500"/>
      <c r="VFO101" s="500"/>
      <c r="VFP101" s="500"/>
      <c r="VFQ101" s="500"/>
      <c r="VFR101" s="500"/>
      <c r="VFS101" s="500"/>
      <c r="VFT101" s="500"/>
      <c r="VFU101" s="500"/>
      <c r="VFV101" s="500"/>
      <c r="VFW101" s="500"/>
      <c r="VFX101" s="500"/>
      <c r="VFY101" s="500"/>
      <c r="VFZ101" s="500"/>
      <c r="VGA101" s="500"/>
      <c r="VGB101" s="500"/>
      <c r="VGC101" s="500"/>
      <c r="VGD101" s="500"/>
      <c r="VGE101" s="500"/>
      <c r="VGF101" s="500"/>
      <c r="VGG101" s="500"/>
      <c r="VGH101" s="500"/>
      <c r="VGI101" s="500"/>
      <c r="VGJ101" s="500"/>
      <c r="VGK101" s="500"/>
      <c r="VGL101" s="500"/>
      <c r="VGM101" s="500"/>
      <c r="VGN101" s="500"/>
      <c r="VGO101" s="500"/>
      <c r="VGP101" s="500"/>
      <c r="VGQ101" s="500"/>
      <c r="VGR101" s="500"/>
      <c r="VGS101" s="500"/>
      <c r="VGT101" s="500"/>
      <c r="VGU101" s="500"/>
      <c r="VGV101" s="500"/>
      <c r="VGW101" s="500"/>
      <c r="VGX101" s="500"/>
      <c r="VGY101" s="500"/>
      <c r="VGZ101" s="500"/>
      <c r="VHA101" s="500"/>
      <c r="VHB101" s="500"/>
      <c r="VHC101" s="500"/>
      <c r="VHD101" s="500"/>
      <c r="VHE101" s="500"/>
      <c r="VHF101" s="500"/>
      <c r="VHG101" s="500"/>
      <c r="VHH101" s="500"/>
      <c r="VHI101" s="500"/>
      <c r="VHJ101" s="500"/>
      <c r="VHK101" s="500"/>
      <c r="VHL101" s="500"/>
      <c r="VHM101" s="500"/>
      <c r="VHN101" s="500"/>
      <c r="VHO101" s="500"/>
      <c r="VHP101" s="500"/>
      <c r="VHQ101" s="500"/>
      <c r="VHR101" s="500"/>
      <c r="VHS101" s="500"/>
      <c r="VHT101" s="500"/>
      <c r="VHU101" s="500"/>
      <c r="VHV101" s="500"/>
      <c r="VHW101" s="500"/>
      <c r="VHX101" s="500"/>
      <c r="VHY101" s="500"/>
      <c r="VHZ101" s="500"/>
      <c r="VIA101" s="500"/>
      <c r="VIB101" s="500"/>
      <c r="VIC101" s="500"/>
      <c r="VID101" s="500"/>
      <c r="VIE101" s="500"/>
      <c r="VIF101" s="500"/>
      <c r="VIG101" s="500"/>
      <c r="VIH101" s="500"/>
      <c r="VII101" s="500"/>
      <c r="VIJ101" s="500"/>
      <c r="VIK101" s="500"/>
      <c r="VIL101" s="500"/>
      <c r="VIM101" s="500"/>
      <c r="VIN101" s="500"/>
      <c r="VIO101" s="500"/>
      <c r="VIP101" s="500"/>
      <c r="VIQ101" s="500"/>
      <c r="VIR101" s="500"/>
      <c r="VIS101" s="500"/>
      <c r="VIT101" s="500"/>
      <c r="VIU101" s="500"/>
      <c r="VIV101" s="500"/>
      <c r="VIW101" s="500"/>
      <c r="VIX101" s="500"/>
      <c r="VIY101" s="500"/>
      <c r="VIZ101" s="500"/>
      <c r="VJA101" s="500"/>
      <c r="VJB101" s="500"/>
      <c r="VJC101" s="500"/>
      <c r="VJD101" s="500"/>
      <c r="VJE101" s="500"/>
      <c r="VJF101" s="500"/>
      <c r="VJG101" s="500"/>
      <c r="VJH101" s="500"/>
      <c r="VJI101" s="500"/>
      <c r="VJJ101" s="500"/>
      <c r="VJK101" s="500"/>
      <c r="VJL101" s="500"/>
      <c r="VJM101" s="500"/>
      <c r="VJN101" s="500"/>
      <c r="VJO101" s="500"/>
      <c r="VJP101" s="500"/>
      <c r="VJQ101" s="500"/>
      <c r="VJR101" s="500"/>
      <c r="VJS101" s="500"/>
      <c r="VJT101" s="500"/>
      <c r="VJU101" s="500"/>
      <c r="VJV101" s="500"/>
      <c r="VJW101" s="500"/>
      <c r="VJX101" s="500"/>
      <c r="VJY101" s="500"/>
      <c r="VJZ101" s="500"/>
      <c r="VKA101" s="500"/>
      <c r="VKB101" s="500"/>
      <c r="VKC101" s="500"/>
      <c r="VKD101" s="500"/>
      <c r="VKE101" s="500"/>
      <c r="VKF101" s="500"/>
      <c r="VKG101" s="500"/>
      <c r="VKH101" s="500"/>
      <c r="VKI101" s="500"/>
      <c r="VKJ101" s="500"/>
      <c r="VKK101" s="500"/>
      <c r="VKL101" s="500"/>
      <c r="VKM101" s="500"/>
      <c r="VKN101" s="500"/>
      <c r="VKO101" s="500"/>
      <c r="VKP101" s="500"/>
      <c r="VKQ101" s="500"/>
      <c r="VKR101" s="500"/>
      <c r="VKS101" s="500"/>
      <c r="VKT101" s="500"/>
      <c r="VKU101" s="500"/>
      <c r="VKV101" s="500"/>
      <c r="VKW101" s="500"/>
      <c r="VKX101" s="500"/>
      <c r="VKY101" s="500"/>
      <c r="VKZ101" s="500"/>
      <c r="VLA101" s="500"/>
      <c r="VLB101" s="500"/>
      <c r="VLC101" s="500"/>
      <c r="VLD101" s="500"/>
      <c r="VLE101" s="500"/>
      <c r="VLF101" s="500"/>
      <c r="VLG101" s="500"/>
      <c r="VLH101" s="500"/>
      <c r="VLI101" s="500"/>
      <c r="VLJ101" s="500"/>
      <c r="VLK101" s="500"/>
      <c r="VLL101" s="500"/>
      <c r="VLM101" s="500"/>
      <c r="VLN101" s="500"/>
      <c r="VLO101" s="500"/>
      <c r="VLP101" s="500"/>
      <c r="VLQ101" s="500"/>
      <c r="VLR101" s="500"/>
      <c r="VLS101" s="500"/>
      <c r="VLT101" s="500"/>
      <c r="VLU101" s="500"/>
      <c r="VLV101" s="500"/>
      <c r="VLW101" s="500"/>
      <c r="VLX101" s="500"/>
      <c r="VLY101" s="500"/>
      <c r="VLZ101" s="500"/>
      <c r="VMA101" s="500"/>
      <c r="VMB101" s="500"/>
      <c r="VMC101" s="500"/>
      <c r="VMD101" s="500"/>
      <c r="VME101" s="500"/>
      <c r="VMF101" s="500"/>
      <c r="VMG101" s="500"/>
      <c r="VMH101" s="500"/>
      <c r="VMI101" s="500"/>
      <c r="VMJ101" s="500"/>
      <c r="VMK101" s="500"/>
      <c r="VML101" s="500"/>
      <c r="VMM101" s="500"/>
      <c r="VMN101" s="500"/>
      <c r="VMO101" s="500"/>
      <c r="VMP101" s="500"/>
      <c r="VMQ101" s="500"/>
      <c r="VMR101" s="500"/>
      <c r="VMS101" s="500"/>
      <c r="VMT101" s="500"/>
      <c r="VMU101" s="500"/>
      <c r="VMV101" s="500"/>
      <c r="VMW101" s="500"/>
      <c r="VMX101" s="500"/>
      <c r="VMY101" s="500"/>
      <c r="VMZ101" s="500"/>
      <c r="VNA101" s="500"/>
      <c r="VNB101" s="500"/>
      <c r="VNC101" s="500"/>
      <c r="VND101" s="500"/>
      <c r="VNE101" s="500"/>
      <c r="VNF101" s="500"/>
      <c r="VNG101" s="500"/>
      <c r="VNH101" s="500"/>
      <c r="VNI101" s="500"/>
      <c r="VNJ101" s="500"/>
      <c r="VNK101" s="500"/>
      <c r="VNL101" s="500"/>
      <c r="VNM101" s="500"/>
      <c r="VNN101" s="500"/>
      <c r="VNO101" s="500"/>
      <c r="VNP101" s="500"/>
      <c r="VNQ101" s="500"/>
      <c r="VNR101" s="500"/>
      <c r="VNS101" s="500"/>
      <c r="VNT101" s="500"/>
      <c r="VNU101" s="500"/>
      <c r="VNV101" s="500"/>
      <c r="VNW101" s="500"/>
      <c r="VNX101" s="500"/>
      <c r="VNY101" s="500"/>
      <c r="VNZ101" s="500"/>
      <c r="VOA101" s="500"/>
      <c r="VOB101" s="500"/>
      <c r="VOC101" s="500"/>
      <c r="VOD101" s="500"/>
      <c r="VOE101" s="500"/>
      <c r="VOF101" s="500"/>
      <c r="VOG101" s="500"/>
      <c r="VOH101" s="500"/>
      <c r="VOI101" s="500"/>
      <c r="VOJ101" s="500"/>
      <c r="VOK101" s="500"/>
      <c r="VOL101" s="500"/>
      <c r="VOM101" s="500"/>
      <c r="VON101" s="500"/>
      <c r="VOO101" s="500"/>
      <c r="VOP101" s="500"/>
      <c r="VOQ101" s="500"/>
      <c r="VOR101" s="500"/>
      <c r="VOS101" s="500"/>
      <c r="VOT101" s="500"/>
      <c r="VOU101" s="500"/>
      <c r="VOV101" s="500"/>
      <c r="VOW101" s="500"/>
      <c r="VOX101" s="500"/>
      <c r="VOY101" s="500"/>
      <c r="VOZ101" s="500"/>
      <c r="VPA101" s="500"/>
      <c r="VPB101" s="500"/>
      <c r="VPC101" s="500"/>
      <c r="VPD101" s="500"/>
      <c r="VPE101" s="500"/>
      <c r="VPF101" s="500"/>
      <c r="VPG101" s="500"/>
      <c r="VPH101" s="500"/>
      <c r="VPI101" s="500"/>
      <c r="VPJ101" s="500"/>
      <c r="VPK101" s="500"/>
      <c r="VPL101" s="500"/>
      <c r="VPM101" s="500"/>
      <c r="VPN101" s="500"/>
      <c r="VPO101" s="500"/>
      <c r="VPP101" s="500"/>
      <c r="VPQ101" s="500"/>
      <c r="VPR101" s="500"/>
      <c r="VPS101" s="500"/>
      <c r="VPT101" s="500"/>
      <c r="VPU101" s="500"/>
      <c r="VPV101" s="500"/>
      <c r="VPW101" s="500"/>
      <c r="VPX101" s="500"/>
      <c r="VPY101" s="500"/>
      <c r="VPZ101" s="500"/>
      <c r="VQA101" s="500"/>
      <c r="VQB101" s="500"/>
      <c r="VQC101" s="500"/>
      <c r="VQD101" s="500"/>
      <c r="VQE101" s="500"/>
      <c r="VQF101" s="500"/>
      <c r="VQG101" s="500"/>
      <c r="VQH101" s="500"/>
      <c r="VQI101" s="500"/>
      <c r="VQJ101" s="500"/>
      <c r="VQK101" s="500"/>
      <c r="VQL101" s="500"/>
      <c r="VQM101" s="500"/>
      <c r="VQN101" s="500"/>
      <c r="VQO101" s="500"/>
      <c r="VQP101" s="500"/>
      <c r="VQQ101" s="500"/>
      <c r="VQR101" s="500"/>
      <c r="VQS101" s="500"/>
      <c r="VQT101" s="500"/>
      <c r="VQU101" s="500"/>
      <c r="VQV101" s="500"/>
      <c r="VQW101" s="500"/>
      <c r="VQX101" s="500"/>
      <c r="VQY101" s="500"/>
      <c r="VQZ101" s="500"/>
      <c r="VRA101" s="500"/>
      <c r="VRB101" s="500"/>
      <c r="VRC101" s="500"/>
      <c r="VRD101" s="500"/>
      <c r="VRE101" s="500"/>
      <c r="VRF101" s="500"/>
      <c r="VRG101" s="500"/>
      <c r="VRH101" s="500"/>
      <c r="VRI101" s="500"/>
      <c r="VRJ101" s="500"/>
      <c r="VRK101" s="500"/>
      <c r="VRL101" s="500"/>
      <c r="VRM101" s="500"/>
      <c r="VRN101" s="500"/>
      <c r="VRO101" s="500"/>
      <c r="VRP101" s="500"/>
      <c r="VRQ101" s="500"/>
      <c r="VRR101" s="500"/>
      <c r="VRS101" s="500"/>
      <c r="VRT101" s="500"/>
      <c r="VRU101" s="500"/>
      <c r="VRV101" s="500"/>
      <c r="VRW101" s="500"/>
      <c r="VRX101" s="500"/>
      <c r="VRY101" s="500"/>
      <c r="VRZ101" s="500"/>
      <c r="VSA101" s="500"/>
      <c r="VSB101" s="500"/>
      <c r="VSC101" s="500"/>
      <c r="VSD101" s="500"/>
      <c r="VSE101" s="500"/>
      <c r="VSF101" s="500"/>
      <c r="VSG101" s="500"/>
      <c r="VSH101" s="500"/>
      <c r="VSI101" s="500"/>
      <c r="VSJ101" s="500"/>
      <c r="VSK101" s="500"/>
      <c r="VSL101" s="500"/>
      <c r="VSM101" s="500"/>
      <c r="VSN101" s="500"/>
      <c r="VSO101" s="500"/>
      <c r="VSP101" s="500"/>
      <c r="VSQ101" s="500"/>
      <c r="VSR101" s="500"/>
      <c r="VSS101" s="500"/>
      <c r="VST101" s="500"/>
      <c r="VSU101" s="500"/>
      <c r="VSV101" s="500"/>
      <c r="VSW101" s="500"/>
      <c r="VSX101" s="500"/>
      <c r="VSY101" s="500"/>
      <c r="VSZ101" s="500"/>
      <c r="VTA101" s="500"/>
      <c r="VTB101" s="500"/>
      <c r="VTC101" s="500"/>
      <c r="VTD101" s="500"/>
      <c r="VTE101" s="500"/>
      <c r="VTF101" s="500"/>
      <c r="VTG101" s="500"/>
      <c r="VTH101" s="500"/>
      <c r="VTI101" s="500"/>
      <c r="VTJ101" s="500"/>
      <c r="VTK101" s="500"/>
      <c r="VTL101" s="500"/>
      <c r="VTM101" s="500"/>
      <c r="VTN101" s="500"/>
      <c r="VTO101" s="500"/>
      <c r="VTP101" s="500"/>
      <c r="VTQ101" s="500"/>
      <c r="VTR101" s="500"/>
      <c r="VTS101" s="500"/>
      <c r="VTT101" s="500"/>
      <c r="VTU101" s="500"/>
      <c r="VTV101" s="500"/>
      <c r="VTW101" s="500"/>
      <c r="VTX101" s="500"/>
      <c r="VTY101" s="500"/>
      <c r="VTZ101" s="500"/>
      <c r="VUA101" s="500"/>
      <c r="VUB101" s="500"/>
      <c r="VUC101" s="500"/>
      <c r="VUD101" s="500"/>
      <c r="VUE101" s="500"/>
      <c r="VUF101" s="500"/>
      <c r="VUG101" s="500"/>
      <c r="VUH101" s="500"/>
      <c r="VUI101" s="500"/>
      <c r="VUJ101" s="500"/>
      <c r="VUK101" s="500"/>
      <c r="VUL101" s="500"/>
      <c r="VUM101" s="500"/>
      <c r="VUN101" s="500"/>
      <c r="VUO101" s="500"/>
      <c r="VUP101" s="500"/>
      <c r="VUQ101" s="500"/>
      <c r="VUR101" s="500"/>
      <c r="VUS101" s="500"/>
      <c r="VUT101" s="500"/>
      <c r="VUU101" s="500"/>
      <c r="VUV101" s="500"/>
      <c r="VUW101" s="500"/>
      <c r="VUX101" s="500"/>
      <c r="VUY101" s="500"/>
      <c r="VUZ101" s="500"/>
      <c r="VVA101" s="500"/>
      <c r="VVB101" s="500"/>
      <c r="VVC101" s="500"/>
      <c r="VVD101" s="500"/>
      <c r="VVE101" s="500"/>
      <c r="VVF101" s="500"/>
      <c r="VVG101" s="500"/>
      <c r="VVH101" s="500"/>
      <c r="VVI101" s="500"/>
      <c r="VVJ101" s="500"/>
      <c r="VVK101" s="500"/>
      <c r="VVL101" s="500"/>
      <c r="VVM101" s="500"/>
      <c r="VVN101" s="500"/>
      <c r="VVO101" s="500"/>
      <c r="VVP101" s="500"/>
      <c r="VVQ101" s="500"/>
      <c r="VVR101" s="500"/>
      <c r="VVS101" s="500"/>
      <c r="VVT101" s="500"/>
      <c r="VVU101" s="500"/>
      <c r="VVV101" s="500"/>
      <c r="VVW101" s="500"/>
      <c r="VVX101" s="500"/>
      <c r="VVY101" s="500"/>
      <c r="VVZ101" s="500"/>
      <c r="VWA101" s="500"/>
      <c r="VWB101" s="500"/>
      <c r="VWC101" s="500"/>
      <c r="VWD101" s="500"/>
      <c r="VWE101" s="500"/>
      <c r="VWF101" s="500"/>
      <c r="VWG101" s="500"/>
      <c r="VWH101" s="500"/>
      <c r="VWI101" s="500"/>
      <c r="VWJ101" s="500"/>
      <c r="VWK101" s="500"/>
      <c r="VWL101" s="500"/>
      <c r="VWM101" s="500"/>
      <c r="VWN101" s="500"/>
      <c r="VWO101" s="500"/>
      <c r="VWP101" s="500"/>
      <c r="VWQ101" s="500"/>
      <c r="VWR101" s="500"/>
      <c r="VWS101" s="500"/>
      <c r="VWT101" s="500"/>
      <c r="VWU101" s="500"/>
      <c r="VWV101" s="500"/>
      <c r="VWW101" s="500"/>
      <c r="VWX101" s="500"/>
      <c r="VWY101" s="500"/>
      <c r="VWZ101" s="500"/>
      <c r="VXA101" s="500"/>
      <c r="VXB101" s="500"/>
      <c r="VXC101" s="500"/>
      <c r="VXD101" s="500"/>
      <c r="VXE101" s="500"/>
      <c r="VXF101" s="500"/>
      <c r="VXG101" s="500"/>
      <c r="VXH101" s="500"/>
      <c r="VXI101" s="500"/>
      <c r="VXJ101" s="500"/>
      <c r="VXK101" s="500"/>
      <c r="VXL101" s="500"/>
      <c r="VXM101" s="500"/>
      <c r="VXN101" s="500"/>
      <c r="VXO101" s="500"/>
      <c r="VXP101" s="500"/>
      <c r="VXQ101" s="500"/>
      <c r="VXR101" s="500"/>
      <c r="VXS101" s="500"/>
      <c r="VXT101" s="500"/>
      <c r="VXU101" s="500"/>
      <c r="VXV101" s="500"/>
      <c r="VXW101" s="500"/>
      <c r="VXX101" s="500"/>
      <c r="VXY101" s="500"/>
      <c r="VXZ101" s="500"/>
      <c r="VYA101" s="500"/>
      <c r="VYB101" s="500"/>
      <c r="VYC101" s="500"/>
      <c r="VYD101" s="500"/>
      <c r="VYE101" s="500"/>
      <c r="VYF101" s="500"/>
      <c r="VYG101" s="500"/>
      <c r="VYH101" s="500"/>
      <c r="VYI101" s="500"/>
      <c r="VYJ101" s="500"/>
      <c r="VYK101" s="500"/>
      <c r="VYL101" s="500"/>
      <c r="VYM101" s="500"/>
      <c r="VYN101" s="500"/>
      <c r="VYO101" s="500"/>
      <c r="VYP101" s="500"/>
      <c r="VYQ101" s="500"/>
      <c r="VYR101" s="500"/>
      <c r="VYS101" s="500"/>
      <c r="VYT101" s="500"/>
      <c r="VYU101" s="500"/>
      <c r="VYV101" s="500"/>
      <c r="VYW101" s="500"/>
      <c r="VYX101" s="500"/>
      <c r="VYY101" s="500"/>
      <c r="VYZ101" s="500"/>
      <c r="VZA101" s="500"/>
      <c r="VZB101" s="500"/>
      <c r="VZC101" s="500"/>
      <c r="VZD101" s="500"/>
      <c r="VZE101" s="500"/>
      <c r="VZF101" s="500"/>
      <c r="VZG101" s="500"/>
      <c r="VZH101" s="500"/>
      <c r="VZI101" s="500"/>
      <c r="VZJ101" s="500"/>
      <c r="VZK101" s="500"/>
      <c r="VZL101" s="500"/>
      <c r="VZM101" s="500"/>
      <c r="VZN101" s="500"/>
      <c r="VZO101" s="500"/>
      <c r="VZP101" s="500"/>
      <c r="VZQ101" s="500"/>
      <c r="VZR101" s="500"/>
      <c r="VZS101" s="500"/>
      <c r="VZT101" s="500"/>
      <c r="VZU101" s="500"/>
      <c r="VZV101" s="500"/>
      <c r="VZW101" s="500"/>
      <c r="VZX101" s="500"/>
      <c r="VZY101" s="500"/>
      <c r="VZZ101" s="500"/>
      <c r="WAA101" s="500"/>
      <c r="WAB101" s="500"/>
      <c r="WAC101" s="500"/>
      <c r="WAD101" s="500"/>
      <c r="WAE101" s="500"/>
      <c r="WAF101" s="500"/>
      <c r="WAG101" s="500"/>
      <c r="WAH101" s="500"/>
      <c r="WAI101" s="500"/>
      <c r="WAJ101" s="500"/>
      <c r="WAK101" s="500"/>
      <c r="WAL101" s="500"/>
      <c r="WAM101" s="500"/>
      <c r="WAN101" s="500"/>
      <c r="WAO101" s="500"/>
      <c r="WAP101" s="500"/>
      <c r="WAQ101" s="500"/>
      <c r="WAR101" s="500"/>
      <c r="WAS101" s="500"/>
      <c r="WAT101" s="500"/>
      <c r="WAU101" s="500"/>
      <c r="WAV101" s="500"/>
      <c r="WAW101" s="500"/>
      <c r="WAX101" s="500"/>
      <c r="WAY101" s="500"/>
      <c r="WAZ101" s="500"/>
      <c r="WBA101" s="500"/>
      <c r="WBB101" s="500"/>
      <c r="WBC101" s="500"/>
      <c r="WBD101" s="500"/>
      <c r="WBE101" s="500"/>
      <c r="WBF101" s="500"/>
      <c r="WBG101" s="500"/>
      <c r="WBH101" s="500"/>
      <c r="WBI101" s="500"/>
      <c r="WBJ101" s="500"/>
      <c r="WBK101" s="500"/>
      <c r="WBL101" s="500"/>
      <c r="WBM101" s="500"/>
      <c r="WBN101" s="500"/>
      <c r="WBO101" s="500"/>
      <c r="WBP101" s="500"/>
      <c r="WBQ101" s="500"/>
      <c r="WBR101" s="500"/>
      <c r="WBS101" s="500"/>
      <c r="WBT101" s="500"/>
      <c r="WBU101" s="500"/>
      <c r="WBV101" s="500"/>
      <c r="WBW101" s="500"/>
      <c r="WBX101" s="500"/>
      <c r="WBY101" s="500"/>
      <c r="WBZ101" s="500"/>
      <c r="WCA101" s="500"/>
      <c r="WCB101" s="500"/>
      <c r="WCC101" s="500"/>
      <c r="WCD101" s="500"/>
      <c r="WCE101" s="500"/>
      <c r="WCF101" s="500"/>
      <c r="WCG101" s="500"/>
      <c r="WCH101" s="500"/>
      <c r="WCI101" s="500"/>
      <c r="WCJ101" s="500"/>
      <c r="WCK101" s="500"/>
      <c r="WCL101" s="500"/>
      <c r="WCM101" s="500"/>
      <c r="WCN101" s="500"/>
      <c r="WCO101" s="500"/>
      <c r="WCP101" s="500"/>
      <c r="WCQ101" s="500"/>
      <c r="WCR101" s="500"/>
      <c r="WCS101" s="500"/>
      <c r="WCT101" s="500"/>
      <c r="WCU101" s="500"/>
      <c r="WCV101" s="500"/>
      <c r="WCW101" s="500"/>
      <c r="WCX101" s="500"/>
      <c r="WCY101" s="500"/>
      <c r="WCZ101" s="500"/>
      <c r="WDA101" s="500"/>
      <c r="WDB101" s="500"/>
      <c r="WDC101" s="500"/>
      <c r="WDD101" s="500"/>
      <c r="WDE101" s="500"/>
      <c r="WDF101" s="500"/>
      <c r="WDG101" s="500"/>
      <c r="WDH101" s="500"/>
      <c r="WDI101" s="500"/>
      <c r="WDJ101" s="500"/>
      <c r="WDK101" s="500"/>
      <c r="WDL101" s="500"/>
      <c r="WDM101" s="500"/>
      <c r="WDN101" s="500"/>
      <c r="WDO101" s="500"/>
      <c r="WDP101" s="500"/>
      <c r="WDQ101" s="500"/>
      <c r="WDR101" s="500"/>
      <c r="WDS101" s="500"/>
      <c r="WDT101" s="500"/>
      <c r="WDU101" s="500"/>
      <c r="WDV101" s="500"/>
      <c r="WDW101" s="500"/>
      <c r="WDX101" s="500"/>
      <c r="WDY101" s="500"/>
      <c r="WDZ101" s="500"/>
      <c r="WEA101" s="500"/>
      <c r="WEB101" s="500"/>
      <c r="WEC101" s="500"/>
      <c r="WED101" s="500"/>
      <c r="WEE101" s="500"/>
      <c r="WEF101" s="500"/>
      <c r="WEG101" s="500"/>
      <c r="WEH101" s="500"/>
      <c r="WEI101" s="500"/>
      <c r="WEJ101" s="500"/>
      <c r="WEK101" s="500"/>
      <c r="WEL101" s="500"/>
      <c r="WEM101" s="500"/>
      <c r="WEN101" s="500"/>
      <c r="WEO101" s="500"/>
      <c r="WEP101" s="500"/>
      <c r="WEQ101" s="500"/>
      <c r="WER101" s="500"/>
      <c r="WES101" s="500"/>
      <c r="WET101" s="500"/>
      <c r="WEU101" s="500"/>
      <c r="WEV101" s="500"/>
      <c r="WEW101" s="500"/>
      <c r="WEX101" s="500"/>
      <c r="WEY101" s="500"/>
      <c r="WEZ101" s="500"/>
      <c r="WFA101" s="500"/>
      <c r="WFB101" s="500"/>
      <c r="WFC101" s="500"/>
      <c r="WFD101" s="500"/>
      <c r="WFE101" s="500"/>
      <c r="WFF101" s="500"/>
      <c r="WFG101" s="500"/>
      <c r="WFH101" s="500"/>
      <c r="WFI101" s="500"/>
      <c r="WFJ101" s="500"/>
      <c r="WFK101" s="500"/>
      <c r="WFL101" s="500"/>
      <c r="WFM101" s="500"/>
      <c r="WFN101" s="500"/>
      <c r="WFO101" s="500"/>
      <c r="WFP101" s="500"/>
      <c r="WFQ101" s="500"/>
      <c r="WFR101" s="500"/>
      <c r="WFS101" s="500"/>
      <c r="WFT101" s="500"/>
      <c r="WFU101" s="500"/>
      <c r="WFV101" s="500"/>
      <c r="WFW101" s="500"/>
      <c r="WFX101" s="500"/>
      <c r="WFY101" s="500"/>
      <c r="WFZ101" s="500"/>
      <c r="WGA101" s="500"/>
      <c r="WGB101" s="500"/>
      <c r="WGC101" s="500"/>
      <c r="WGD101" s="500"/>
      <c r="WGE101" s="500"/>
      <c r="WGF101" s="500"/>
      <c r="WGG101" s="500"/>
      <c r="WGH101" s="500"/>
      <c r="WGI101" s="500"/>
      <c r="WGJ101" s="500"/>
      <c r="WGK101" s="500"/>
      <c r="WGL101" s="500"/>
      <c r="WGM101" s="500"/>
      <c r="WGN101" s="500"/>
      <c r="WGO101" s="500"/>
      <c r="WGP101" s="500"/>
      <c r="WGQ101" s="500"/>
      <c r="WGR101" s="500"/>
      <c r="WGS101" s="500"/>
      <c r="WGT101" s="500"/>
      <c r="WGU101" s="500"/>
      <c r="WGV101" s="500"/>
      <c r="WGW101" s="500"/>
      <c r="WGX101" s="500"/>
      <c r="WGY101" s="500"/>
      <c r="WGZ101" s="500"/>
      <c r="WHA101" s="500"/>
      <c r="WHB101" s="500"/>
      <c r="WHC101" s="500"/>
      <c r="WHD101" s="500"/>
      <c r="WHE101" s="500"/>
      <c r="WHF101" s="500"/>
      <c r="WHG101" s="500"/>
      <c r="WHH101" s="500"/>
      <c r="WHI101" s="500"/>
      <c r="WHJ101" s="500"/>
      <c r="WHK101" s="500"/>
      <c r="WHL101" s="500"/>
      <c r="WHM101" s="500"/>
      <c r="WHN101" s="500"/>
      <c r="WHO101" s="500"/>
      <c r="WHP101" s="500"/>
      <c r="WHQ101" s="500"/>
      <c r="WHR101" s="500"/>
      <c r="WHS101" s="500"/>
      <c r="WHT101" s="500"/>
      <c r="WHU101" s="500"/>
      <c r="WHV101" s="500"/>
      <c r="WHW101" s="500"/>
      <c r="WHX101" s="500"/>
      <c r="WHY101" s="500"/>
      <c r="WHZ101" s="500"/>
      <c r="WIA101" s="500"/>
      <c r="WIB101" s="500"/>
      <c r="WIC101" s="500"/>
      <c r="WID101" s="500"/>
      <c r="WIE101" s="500"/>
      <c r="WIF101" s="500"/>
      <c r="WIG101" s="500"/>
      <c r="WIH101" s="500"/>
      <c r="WII101" s="500"/>
      <c r="WIJ101" s="500"/>
      <c r="WIK101" s="500"/>
      <c r="WIL101" s="500"/>
      <c r="WIM101" s="500"/>
      <c r="WIN101" s="500"/>
      <c r="WIO101" s="500"/>
      <c r="WIP101" s="500"/>
      <c r="WIQ101" s="500"/>
      <c r="WIR101" s="500"/>
      <c r="WIS101" s="500"/>
      <c r="WIT101" s="500"/>
      <c r="WIU101" s="500"/>
      <c r="WIV101" s="500"/>
      <c r="WIW101" s="500"/>
      <c r="WIX101" s="500"/>
      <c r="WIY101" s="500"/>
      <c r="WIZ101" s="500"/>
      <c r="WJA101" s="500"/>
      <c r="WJB101" s="500"/>
      <c r="WJC101" s="500"/>
      <c r="WJD101" s="500"/>
      <c r="WJE101" s="500"/>
      <c r="WJF101" s="500"/>
      <c r="WJG101" s="500"/>
      <c r="WJH101" s="500"/>
      <c r="WJI101" s="500"/>
      <c r="WJJ101" s="500"/>
      <c r="WJK101" s="500"/>
      <c r="WJL101" s="500"/>
      <c r="WJM101" s="500"/>
      <c r="WJN101" s="500"/>
      <c r="WJO101" s="500"/>
      <c r="WJP101" s="500"/>
      <c r="WJQ101" s="500"/>
      <c r="WJR101" s="500"/>
      <c r="WJS101" s="500"/>
      <c r="WJT101" s="500"/>
      <c r="WJU101" s="500"/>
      <c r="WJV101" s="500"/>
      <c r="WJW101" s="500"/>
      <c r="WJX101" s="500"/>
      <c r="WJY101" s="500"/>
      <c r="WJZ101" s="500"/>
      <c r="WKA101" s="500"/>
      <c r="WKB101" s="500"/>
      <c r="WKC101" s="500"/>
      <c r="WKD101" s="500"/>
      <c r="WKE101" s="500"/>
      <c r="WKF101" s="500"/>
      <c r="WKG101" s="500"/>
      <c r="WKH101" s="500"/>
      <c r="WKI101" s="500"/>
      <c r="WKJ101" s="500"/>
      <c r="WKK101" s="500"/>
      <c r="WKL101" s="500"/>
      <c r="WKM101" s="500"/>
      <c r="WKN101" s="500"/>
      <c r="WKO101" s="500"/>
      <c r="WKP101" s="500"/>
      <c r="WKQ101" s="500"/>
      <c r="WKR101" s="500"/>
      <c r="WKS101" s="500"/>
      <c r="WKT101" s="500"/>
      <c r="WKU101" s="500"/>
      <c r="WKV101" s="500"/>
      <c r="WKW101" s="500"/>
      <c r="WKX101" s="500"/>
      <c r="WKY101" s="500"/>
      <c r="WKZ101" s="500"/>
      <c r="WLA101" s="500"/>
      <c r="WLB101" s="500"/>
      <c r="WLC101" s="500"/>
      <c r="WLD101" s="500"/>
      <c r="WLE101" s="500"/>
      <c r="WLF101" s="500"/>
      <c r="WLG101" s="500"/>
      <c r="WLH101" s="500"/>
      <c r="WLI101" s="500"/>
      <c r="WLJ101" s="500"/>
      <c r="WLK101" s="500"/>
      <c r="WLL101" s="500"/>
      <c r="WLM101" s="500"/>
      <c r="WLN101" s="500"/>
      <c r="WLO101" s="500"/>
      <c r="WLP101" s="500"/>
      <c r="WLQ101" s="500"/>
      <c r="WLR101" s="500"/>
      <c r="WLS101" s="500"/>
      <c r="WLT101" s="500"/>
      <c r="WLU101" s="500"/>
      <c r="WLV101" s="500"/>
      <c r="WLW101" s="500"/>
      <c r="WLX101" s="500"/>
      <c r="WLY101" s="500"/>
      <c r="WLZ101" s="500"/>
      <c r="WMA101" s="500"/>
      <c r="WMB101" s="500"/>
      <c r="WMC101" s="500"/>
      <c r="WMD101" s="500"/>
      <c r="WME101" s="500"/>
      <c r="WMF101" s="500"/>
      <c r="WMG101" s="500"/>
      <c r="WMH101" s="500"/>
      <c r="WMI101" s="500"/>
      <c r="WMJ101" s="500"/>
      <c r="WMK101" s="500"/>
      <c r="WML101" s="500"/>
      <c r="WMM101" s="500"/>
      <c r="WMN101" s="500"/>
      <c r="WMO101" s="500"/>
      <c r="WMP101" s="500"/>
      <c r="WMQ101" s="500"/>
      <c r="WMR101" s="500"/>
      <c r="WMS101" s="500"/>
      <c r="WMT101" s="500"/>
      <c r="WMU101" s="500"/>
      <c r="WMV101" s="500"/>
      <c r="WMW101" s="500"/>
      <c r="WMX101" s="500"/>
      <c r="WMY101" s="500"/>
      <c r="WMZ101" s="500"/>
      <c r="WNA101" s="500"/>
      <c r="WNB101" s="500"/>
      <c r="WNC101" s="500"/>
      <c r="WND101" s="500"/>
      <c r="WNE101" s="500"/>
      <c r="WNF101" s="500"/>
      <c r="WNG101" s="500"/>
      <c r="WNH101" s="500"/>
      <c r="WNI101" s="500"/>
      <c r="WNJ101" s="500"/>
      <c r="WNK101" s="500"/>
      <c r="WNL101" s="500"/>
      <c r="WNM101" s="500"/>
      <c r="WNN101" s="500"/>
      <c r="WNO101" s="500"/>
      <c r="WNP101" s="500"/>
      <c r="WNQ101" s="500"/>
      <c r="WNR101" s="500"/>
      <c r="WNS101" s="500"/>
      <c r="WNT101" s="500"/>
      <c r="WNU101" s="500"/>
      <c r="WNV101" s="500"/>
      <c r="WNW101" s="500"/>
      <c r="WNX101" s="500"/>
      <c r="WNY101" s="500"/>
      <c r="WNZ101" s="500"/>
      <c r="WOA101" s="500"/>
      <c r="WOB101" s="500"/>
      <c r="WOC101" s="500"/>
      <c r="WOD101" s="500"/>
      <c r="WOE101" s="500"/>
      <c r="WOF101" s="500"/>
      <c r="WOG101" s="500"/>
      <c r="WOH101" s="500"/>
      <c r="WOI101" s="500"/>
      <c r="WOJ101" s="500"/>
      <c r="WOK101" s="500"/>
      <c r="WOL101" s="500"/>
      <c r="WOM101" s="500"/>
      <c r="WON101" s="500"/>
      <c r="WOO101" s="500"/>
      <c r="WOP101" s="500"/>
      <c r="WOQ101" s="500"/>
      <c r="WOR101" s="500"/>
      <c r="WOS101" s="500"/>
      <c r="WOT101" s="500"/>
      <c r="WOU101" s="500"/>
      <c r="WOV101" s="500"/>
      <c r="WOW101" s="500"/>
      <c r="WOX101" s="500"/>
      <c r="WOY101" s="500"/>
      <c r="WOZ101" s="500"/>
      <c r="WPA101" s="500"/>
      <c r="WPB101" s="500"/>
      <c r="WPC101" s="500"/>
      <c r="WPD101" s="500"/>
      <c r="WPE101" s="500"/>
      <c r="WPF101" s="500"/>
      <c r="WPG101" s="500"/>
      <c r="WPH101" s="500"/>
      <c r="WPI101" s="500"/>
      <c r="WPJ101" s="500"/>
      <c r="WPK101" s="500"/>
      <c r="WPL101" s="500"/>
      <c r="WPM101" s="500"/>
      <c r="WPN101" s="500"/>
      <c r="WPO101" s="500"/>
      <c r="WPP101" s="500"/>
      <c r="WPQ101" s="500"/>
      <c r="WPR101" s="500"/>
      <c r="WPS101" s="500"/>
      <c r="WPT101" s="500"/>
      <c r="WPU101" s="500"/>
      <c r="WPV101" s="500"/>
      <c r="WPW101" s="500"/>
      <c r="WPX101" s="500"/>
      <c r="WPY101" s="500"/>
      <c r="WPZ101" s="500"/>
      <c r="WQA101" s="500"/>
      <c r="WQB101" s="500"/>
      <c r="WQC101" s="500"/>
      <c r="WQD101" s="500"/>
      <c r="WQE101" s="500"/>
      <c r="WQF101" s="500"/>
      <c r="WQG101" s="500"/>
      <c r="WQH101" s="500"/>
      <c r="WQI101" s="500"/>
      <c r="WQJ101" s="500"/>
      <c r="WQK101" s="500"/>
      <c r="WQL101" s="500"/>
      <c r="WQM101" s="500"/>
      <c r="WQN101" s="500"/>
      <c r="WQO101" s="500"/>
      <c r="WQP101" s="500"/>
      <c r="WQQ101" s="500"/>
      <c r="WQR101" s="500"/>
      <c r="WQS101" s="500"/>
      <c r="WQT101" s="500"/>
      <c r="WQU101" s="500"/>
      <c r="WQV101" s="500"/>
      <c r="WQW101" s="500"/>
      <c r="WQX101" s="500"/>
      <c r="WQY101" s="500"/>
      <c r="WQZ101" s="500"/>
      <c r="WRA101" s="500"/>
      <c r="WRB101" s="500"/>
      <c r="WRC101" s="500"/>
      <c r="WRD101" s="500"/>
      <c r="WRE101" s="500"/>
      <c r="WRF101" s="500"/>
      <c r="WRG101" s="500"/>
      <c r="WRH101" s="500"/>
      <c r="WRI101" s="500"/>
      <c r="WRJ101" s="500"/>
      <c r="WRK101" s="500"/>
      <c r="WRL101" s="500"/>
      <c r="WRM101" s="500"/>
      <c r="WRN101" s="500"/>
      <c r="WRO101" s="500"/>
      <c r="WRP101" s="500"/>
      <c r="WRQ101" s="500"/>
      <c r="WRR101" s="500"/>
      <c r="WRS101" s="500"/>
      <c r="WRT101" s="500"/>
      <c r="WRU101" s="500"/>
      <c r="WRV101" s="500"/>
      <c r="WRW101" s="500"/>
      <c r="WRX101" s="500"/>
      <c r="WRY101" s="500"/>
      <c r="WRZ101" s="500"/>
      <c r="WSA101" s="500"/>
      <c r="WSB101" s="500"/>
      <c r="WSC101" s="500"/>
      <c r="WSD101" s="500"/>
      <c r="WSE101" s="500"/>
      <c r="WSF101" s="500"/>
      <c r="WSG101" s="500"/>
      <c r="WSH101" s="500"/>
      <c r="WSI101" s="500"/>
      <c r="WSJ101" s="500"/>
      <c r="WSK101" s="500"/>
      <c r="WSL101" s="500"/>
      <c r="WSM101" s="500"/>
      <c r="WSN101" s="500"/>
      <c r="WSO101" s="500"/>
      <c r="WSP101" s="500"/>
      <c r="WSQ101" s="500"/>
      <c r="WSR101" s="500"/>
      <c r="WSS101" s="500"/>
      <c r="WST101" s="500"/>
      <c r="WSU101" s="500"/>
      <c r="WSV101" s="500"/>
      <c r="WSW101" s="500"/>
      <c r="WSX101" s="500"/>
      <c r="WSY101" s="500"/>
      <c r="WSZ101" s="500"/>
      <c r="WTA101" s="500"/>
      <c r="WTB101" s="500"/>
      <c r="WTC101" s="500"/>
      <c r="WTD101" s="500"/>
      <c r="WTE101" s="500"/>
      <c r="WTF101" s="500"/>
      <c r="WTG101" s="500"/>
      <c r="WTH101" s="500"/>
      <c r="WTI101" s="500"/>
      <c r="WTJ101" s="500"/>
      <c r="WTK101" s="500"/>
      <c r="WTL101" s="500"/>
      <c r="WTM101" s="500"/>
      <c r="WTN101" s="500"/>
      <c r="WTO101" s="500"/>
      <c r="WTP101" s="500"/>
      <c r="WTQ101" s="500"/>
      <c r="WTR101" s="500"/>
      <c r="WTS101" s="500"/>
      <c r="WTT101" s="500"/>
      <c r="WTU101" s="500"/>
      <c r="WTV101" s="500"/>
      <c r="WTW101" s="500"/>
      <c r="WTX101" s="500"/>
      <c r="WTY101" s="500"/>
      <c r="WTZ101" s="500"/>
      <c r="WUA101" s="500"/>
      <c r="WUB101" s="500"/>
      <c r="WUC101" s="500"/>
      <c r="WUD101" s="500"/>
      <c r="WUE101" s="500"/>
      <c r="WUF101" s="500"/>
      <c r="WUG101" s="500"/>
      <c r="WUH101" s="500"/>
      <c r="WUI101" s="500"/>
      <c r="WUJ101" s="500"/>
      <c r="WUK101" s="500"/>
      <c r="WUL101" s="500"/>
      <c r="WUM101" s="500"/>
      <c r="WUN101" s="500"/>
      <c r="WUO101" s="500"/>
      <c r="WUP101" s="500"/>
      <c r="WUQ101" s="500"/>
      <c r="WUR101" s="500"/>
      <c r="WUS101" s="500"/>
      <c r="WUT101" s="500"/>
      <c r="WUU101" s="500"/>
      <c r="WUV101" s="500"/>
      <c r="WUW101" s="500"/>
      <c r="WUX101" s="500"/>
      <c r="WUY101" s="500"/>
      <c r="WUZ101" s="500"/>
      <c r="WVA101" s="500"/>
      <c r="WVB101" s="500"/>
      <c r="WVC101" s="500"/>
      <c r="WVD101" s="500"/>
      <c r="WVE101" s="500"/>
      <c r="WVF101" s="500"/>
      <c r="WVG101" s="500"/>
      <c r="WVH101" s="500"/>
      <c r="WVI101" s="500"/>
      <c r="WVJ101" s="500"/>
      <c r="WVK101" s="500"/>
      <c r="WVL101" s="500"/>
      <c r="WVM101" s="500"/>
      <c r="WVN101" s="500"/>
      <c r="WVO101" s="500"/>
      <c r="WVP101" s="500"/>
      <c r="WVQ101" s="500"/>
      <c r="WVR101" s="500"/>
      <c r="WVS101" s="500"/>
      <c r="WVT101" s="500"/>
      <c r="WVU101" s="500"/>
      <c r="WVV101" s="500"/>
      <c r="WVW101" s="500"/>
      <c r="WVX101" s="500"/>
      <c r="WVY101" s="500"/>
      <c r="WVZ101" s="500"/>
      <c r="WWA101" s="500"/>
      <c r="WWB101" s="500"/>
      <c r="WWC101" s="500"/>
      <c r="WWD101" s="500"/>
      <c r="WWE101" s="500"/>
      <c r="WWF101" s="500"/>
      <c r="WWG101" s="500"/>
      <c r="WWH101" s="500"/>
      <c r="WWI101" s="500"/>
      <c r="WWJ101" s="500"/>
      <c r="WWK101" s="500"/>
      <c r="WWL101" s="500"/>
      <c r="WWM101" s="500"/>
      <c r="WWN101" s="500"/>
      <c r="WWO101" s="500"/>
      <c r="WWP101" s="500"/>
      <c r="WWQ101" s="500"/>
      <c r="WWR101" s="500"/>
      <c r="WWS101" s="500"/>
      <c r="WWT101" s="500"/>
      <c r="WWU101" s="500"/>
      <c r="WWV101" s="500"/>
      <c r="WWW101" s="500"/>
      <c r="WWX101" s="500"/>
      <c r="WWY101" s="500"/>
      <c r="WWZ101" s="500"/>
      <c r="WXA101" s="500"/>
      <c r="WXB101" s="500"/>
      <c r="WXC101" s="500"/>
      <c r="WXD101" s="500"/>
      <c r="WXE101" s="500"/>
      <c r="WXF101" s="500"/>
      <c r="WXG101" s="500"/>
      <c r="WXH101" s="500"/>
      <c r="WXI101" s="500"/>
      <c r="WXJ101" s="500"/>
      <c r="WXK101" s="500"/>
      <c r="WXL101" s="500"/>
      <c r="WXM101" s="500"/>
      <c r="WXN101" s="500"/>
      <c r="WXO101" s="500"/>
      <c r="WXP101" s="500"/>
      <c r="WXQ101" s="500"/>
      <c r="WXR101" s="500"/>
      <c r="WXS101" s="500"/>
      <c r="WXT101" s="500"/>
      <c r="WXU101" s="500"/>
      <c r="WXV101" s="500"/>
      <c r="WXW101" s="500"/>
      <c r="WXX101" s="500"/>
      <c r="WXY101" s="500"/>
      <c r="WXZ101" s="500"/>
      <c r="WYA101" s="500"/>
      <c r="WYB101" s="500"/>
      <c r="WYC101" s="500"/>
      <c r="WYD101" s="500"/>
      <c r="WYE101" s="500"/>
      <c r="WYF101" s="500"/>
      <c r="WYG101" s="500"/>
      <c r="WYH101" s="500"/>
      <c r="WYI101" s="500"/>
      <c r="WYJ101" s="500"/>
      <c r="WYK101" s="500"/>
      <c r="WYL101" s="500"/>
      <c r="WYM101" s="500"/>
      <c r="WYN101" s="500"/>
      <c r="WYO101" s="500"/>
      <c r="WYP101" s="500"/>
      <c r="WYQ101" s="500"/>
      <c r="WYR101" s="500"/>
      <c r="WYS101" s="500"/>
      <c r="WYT101" s="500"/>
      <c r="WYU101" s="500"/>
      <c r="WYV101" s="500"/>
      <c r="WYW101" s="500"/>
      <c r="WYX101" s="500"/>
      <c r="WYY101" s="500"/>
      <c r="WYZ101" s="500"/>
      <c r="WZA101" s="500"/>
      <c r="WZB101" s="500"/>
      <c r="WZC101" s="500"/>
      <c r="WZD101" s="500"/>
      <c r="WZE101" s="500"/>
      <c r="WZF101" s="500"/>
      <c r="WZG101" s="500"/>
      <c r="WZH101" s="500"/>
      <c r="WZI101" s="500"/>
      <c r="WZJ101" s="500"/>
      <c r="WZK101" s="500"/>
      <c r="WZL101" s="500"/>
      <c r="WZM101" s="500"/>
      <c r="WZN101" s="500"/>
      <c r="WZO101" s="500"/>
      <c r="WZP101" s="500"/>
      <c r="WZQ101" s="500"/>
      <c r="WZR101" s="500"/>
      <c r="WZS101" s="500"/>
      <c r="WZT101" s="500"/>
      <c r="WZU101" s="500"/>
      <c r="WZV101" s="500"/>
      <c r="WZW101" s="500"/>
      <c r="WZX101" s="500"/>
      <c r="WZY101" s="500"/>
      <c r="WZZ101" s="500"/>
      <c r="XAA101" s="500"/>
      <c r="XAB101" s="500"/>
      <c r="XAC101" s="500"/>
      <c r="XAD101" s="500"/>
      <c r="XAE101" s="500"/>
      <c r="XAF101" s="500"/>
      <c r="XAG101" s="500"/>
      <c r="XAH101" s="500"/>
      <c r="XAI101" s="500"/>
      <c r="XAJ101" s="500"/>
      <c r="XAK101" s="500"/>
      <c r="XAL101" s="500"/>
      <c r="XAM101" s="500"/>
      <c r="XAN101" s="500"/>
      <c r="XAO101" s="500"/>
      <c r="XAP101" s="500"/>
      <c r="XAQ101" s="500"/>
      <c r="XAR101" s="500"/>
      <c r="XAS101" s="500"/>
      <c r="XAT101" s="500"/>
      <c r="XAU101" s="500"/>
      <c r="XAV101" s="500"/>
      <c r="XAW101" s="500"/>
      <c r="XAX101" s="500"/>
      <c r="XAY101" s="500"/>
      <c r="XAZ101" s="500"/>
      <c r="XBA101" s="500"/>
      <c r="XBB101" s="500"/>
      <c r="XBC101" s="500"/>
      <c r="XBD101" s="500"/>
      <c r="XBE101" s="500"/>
      <c r="XBF101" s="500"/>
      <c r="XBG101" s="500"/>
      <c r="XBH101" s="500"/>
      <c r="XBI101" s="500"/>
      <c r="XBJ101" s="500"/>
      <c r="XBK101" s="500"/>
      <c r="XBL101" s="500"/>
      <c r="XBM101" s="500"/>
      <c r="XBN101" s="500"/>
      <c r="XBO101" s="500"/>
      <c r="XBP101" s="500"/>
      <c r="XBQ101" s="500"/>
      <c r="XBR101" s="500"/>
      <c r="XBS101" s="500"/>
      <c r="XBT101" s="500"/>
      <c r="XBU101" s="500"/>
      <c r="XBV101" s="500"/>
      <c r="XBW101" s="500"/>
      <c r="XBX101" s="500"/>
      <c r="XBY101" s="500"/>
      <c r="XBZ101" s="500"/>
      <c r="XCA101" s="500"/>
      <c r="XCB101" s="500"/>
      <c r="XCC101" s="500"/>
      <c r="XCD101" s="500"/>
      <c r="XCE101" s="500"/>
      <c r="XCF101" s="500"/>
      <c r="XCG101" s="500"/>
      <c r="XCH101" s="500"/>
      <c r="XCI101" s="500"/>
      <c r="XCJ101" s="500"/>
      <c r="XCK101" s="500"/>
      <c r="XCL101" s="500"/>
      <c r="XCM101" s="500"/>
      <c r="XCN101" s="500"/>
      <c r="XCO101" s="500"/>
      <c r="XCP101" s="500"/>
      <c r="XCQ101" s="500"/>
      <c r="XCR101" s="500"/>
      <c r="XCS101" s="500"/>
      <c r="XCT101" s="500"/>
      <c r="XCU101" s="500"/>
      <c r="XCV101" s="500"/>
      <c r="XCW101" s="500"/>
      <c r="XCX101" s="500"/>
      <c r="XCY101" s="500"/>
      <c r="XCZ101" s="500"/>
      <c r="XDA101" s="500"/>
      <c r="XDB101" s="500"/>
      <c r="XDC101" s="500"/>
      <c r="XDD101" s="500"/>
      <c r="XDE101" s="500"/>
      <c r="XDF101" s="500"/>
      <c r="XDG101" s="500"/>
      <c r="XDH101" s="500"/>
      <c r="XDI101" s="500"/>
      <c r="XDJ101" s="500"/>
      <c r="XDK101" s="500"/>
      <c r="XDL101" s="500"/>
      <c r="XDM101" s="500"/>
      <c r="XDN101" s="500"/>
      <c r="XDO101" s="500"/>
      <c r="XDP101" s="500"/>
      <c r="XDQ101" s="500"/>
      <c r="XDR101" s="500"/>
      <c r="XDS101" s="500"/>
      <c r="XDT101" s="500"/>
      <c r="XDU101" s="500"/>
      <c r="XDV101" s="500"/>
      <c r="XDW101" s="500"/>
      <c r="XDX101" s="500"/>
      <c r="XDY101" s="500"/>
      <c r="XDZ101" s="500"/>
      <c r="XEA101" s="500"/>
      <c r="XEB101" s="500"/>
      <c r="XEC101" s="500"/>
      <c r="XED101" s="500"/>
      <c r="XEE101" s="500"/>
      <c r="XEF101" s="500"/>
      <c r="XEG101" s="500"/>
      <c r="XEH101" s="500"/>
      <c r="XEI101" s="500"/>
      <c r="XEJ101" s="500"/>
      <c r="XEK101" s="500"/>
      <c r="XEL101" s="500"/>
      <c r="XEM101" s="500"/>
      <c r="XEN101" s="500"/>
      <c r="XEO101" s="500"/>
      <c r="XEP101" s="500"/>
      <c r="XEQ101" s="500"/>
      <c r="XER101" s="500"/>
      <c r="XES101" s="500"/>
      <c r="XET101" s="500"/>
      <c r="XEU101" s="500"/>
      <c r="XEV101" s="500"/>
      <c r="XEW101" s="500"/>
      <c r="XEX101" s="500"/>
      <c r="XEY101" s="500"/>
      <c r="XEZ101" s="500"/>
      <c r="XFA101" s="500"/>
      <c r="XFB101" s="500"/>
      <c r="XFC101" s="500"/>
      <c r="XFD101" s="500"/>
    </row>
    <row r="102" spans="1:16384" ht="22.5" customHeight="1" x14ac:dyDescent="0.2"/>
    <row r="103" spans="1:16384" ht="22.5" customHeight="1" x14ac:dyDescent="0.2"/>
    <row r="104" spans="1:16384" ht="22.5" customHeight="1" x14ac:dyDescent="0.2"/>
    <row r="105" spans="1:16384" ht="22.5" customHeight="1" x14ac:dyDescent="0.2"/>
    <row r="106" spans="1:16384" ht="22.5" customHeight="1" x14ac:dyDescent="0.2"/>
    <row r="107" spans="1:16384" ht="22.5" customHeight="1" x14ac:dyDescent="0.2"/>
    <row r="108" spans="1:16384" ht="22.5" customHeight="1" x14ac:dyDescent="0.2"/>
    <row r="109" spans="1:16384" ht="22.5" customHeight="1" x14ac:dyDescent="0.2"/>
    <row r="110" spans="1:16384" ht="22.5" customHeight="1" x14ac:dyDescent="0.2"/>
    <row r="111" spans="1:16384" ht="22.5" customHeight="1" x14ac:dyDescent="0.2"/>
    <row r="112" spans="1:16384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  <row r="235" ht="22.5" customHeight="1" x14ac:dyDescent="0.2"/>
    <row r="236" ht="22.5" customHeight="1" x14ac:dyDescent="0.2"/>
    <row r="237" ht="22.5" customHeight="1" x14ac:dyDescent="0.2"/>
    <row r="238" ht="22.5" customHeight="1" x14ac:dyDescent="0.2"/>
    <row r="239" ht="22.5" customHeight="1" x14ac:dyDescent="0.2"/>
    <row r="240" ht="22.5" customHeight="1" x14ac:dyDescent="0.2"/>
    <row r="241" ht="22.5" customHeight="1" x14ac:dyDescent="0.2"/>
    <row r="242" ht="22.5" customHeight="1" x14ac:dyDescent="0.2"/>
    <row r="243" ht="22.5" customHeight="1" x14ac:dyDescent="0.2"/>
    <row r="244" ht="22.5" customHeight="1" x14ac:dyDescent="0.2"/>
    <row r="245" ht="22.5" customHeight="1" x14ac:dyDescent="0.2"/>
    <row r="246" ht="22.5" customHeight="1" x14ac:dyDescent="0.2"/>
    <row r="247" ht="22.5" customHeight="1" x14ac:dyDescent="0.2"/>
    <row r="248" ht="22.5" customHeight="1" x14ac:dyDescent="0.2"/>
    <row r="249" ht="22.5" customHeight="1" x14ac:dyDescent="0.2"/>
    <row r="250" ht="22.5" customHeight="1" x14ac:dyDescent="0.2"/>
    <row r="251" ht="22.5" customHeight="1" x14ac:dyDescent="0.2"/>
    <row r="252" ht="22.5" customHeight="1" x14ac:dyDescent="0.2"/>
    <row r="253" ht="22.5" customHeight="1" x14ac:dyDescent="0.2"/>
    <row r="254" ht="22.5" customHeight="1" x14ac:dyDescent="0.2"/>
    <row r="255" ht="22.5" customHeight="1" x14ac:dyDescent="0.2"/>
    <row r="256" ht="22.5" customHeight="1" x14ac:dyDescent="0.2"/>
    <row r="257" ht="22.5" customHeight="1" x14ac:dyDescent="0.2"/>
    <row r="258" ht="22.5" customHeight="1" x14ac:dyDescent="0.2"/>
    <row r="259" ht="22.5" customHeight="1" x14ac:dyDescent="0.2"/>
    <row r="260" ht="22.5" customHeight="1" x14ac:dyDescent="0.2"/>
    <row r="261" ht="22.5" customHeight="1" x14ac:dyDescent="0.2"/>
    <row r="262" ht="22.5" customHeight="1" x14ac:dyDescent="0.2"/>
    <row r="263" ht="22.5" customHeight="1" x14ac:dyDescent="0.2"/>
    <row r="264" ht="22.5" customHeight="1" x14ac:dyDescent="0.2"/>
    <row r="265" ht="22.5" customHeight="1" x14ac:dyDescent="0.2"/>
    <row r="266" ht="22.5" customHeight="1" x14ac:dyDescent="0.2"/>
    <row r="267" ht="22.5" customHeight="1" x14ac:dyDescent="0.2"/>
    <row r="268" ht="22.5" customHeight="1" x14ac:dyDescent="0.2"/>
    <row r="269" ht="22.5" customHeight="1" x14ac:dyDescent="0.2"/>
    <row r="270" ht="22.5" customHeight="1" x14ac:dyDescent="0.2"/>
    <row r="271" ht="22.5" customHeight="1" x14ac:dyDescent="0.2"/>
    <row r="272" ht="22.5" customHeight="1" x14ac:dyDescent="0.2"/>
    <row r="273" ht="22.5" customHeight="1" x14ac:dyDescent="0.2"/>
    <row r="274" ht="22.5" customHeight="1" x14ac:dyDescent="0.2"/>
    <row r="275" ht="22.5" customHeight="1" x14ac:dyDescent="0.2"/>
    <row r="276" ht="22.5" customHeight="1" x14ac:dyDescent="0.2"/>
    <row r="277" ht="22.5" customHeight="1" x14ac:dyDescent="0.2"/>
    <row r="278" ht="22.5" customHeight="1" x14ac:dyDescent="0.2"/>
    <row r="279" ht="22.5" customHeight="1" x14ac:dyDescent="0.2"/>
    <row r="280" ht="22.5" customHeight="1" x14ac:dyDescent="0.2"/>
    <row r="281" ht="22.5" customHeight="1" x14ac:dyDescent="0.2"/>
    <row r="282" ht="22.5" customHeight="1" x14ac:dyDescent="0.2"/>
    <row r="283" ht="22.5" customHeight="1" x14ac:dyDescent="0.2"/>
    <row r="284" ht="22.5" customHeight="1" x14ac:dyDescent="0.2"/>
    <row r="285" ht="22.5" customHeight="1" x14ac:dyDescent="0.2"/>
    <row r="286" ht="22.5" customHeight="1" x14ac:dyDescent="0.2"/>
    <row r="287" ht="22.5" customHeight="1" x14ac:dyDescent="0.2"/>
    <row r="288" ht="22.5" customHeight="1" x14ac:dyDescent="0.2"/>
    <row r="289" ht="22.5" customHeight="1" x14ac:dyDescent="0.2"/>
    <row r="290" ht="22.5" customHeight="1" x14ac:dyDescent="0.2"/>
    <row r="291" ht="22.5" customHeight="1" x14ac:dyDescent="0.2"/>
    <row r="292" ht="22.5" customHeight="1" x14ac:dyDescent="0.2"/>
    <row r="293" ht="22.5" customHeight="1" x14ac:dyDescent="0.2"/>
    <row r="294" ht="22.5" customHeight="1" x14ac:dyDescent="0.2"/>
    <row r="295" ht="22.5" customHeight="1" x14ac:dyDescent="0.2"/>
    <row r="296" ht="22.5" customHeight="1" x14ac:dyDescent="0.2"/>
    <row r="297" ht="22.5" customHeight="1" x14ac:dyDescent="0.2"/>
    <row r="298" ht="22.5" customHeight="1" x14ac:dyDescent="0.2"/>
    <row r="299" ht="22.5" customHeight="1" x14ac:dyDescent="0.2"/>
    <row r="300" ht="22.5" customHeight="1" x14ac:dyDescent="0.2"/>
    <row r="301" ht="22.5" customHeight="1" x14ac:dyDescent="0.2"/>
    <row r="302" ht="22.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2.5" customHeight="1" x14ac:dyDescent="0.2"/>
    <row r="318" ht="22.5" customHeight="1" x14ac:dyDescent="0.2"/>
    <row r="319" ht="22.5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2" ht="22.5" customHeight="1" x14ac:dyDescent="0.2"/>
    <row r="333" ht="22.5" customHeight="1" x14ac:dyDescent="0.2"/>
    <row r="334" ht="22.5" customHeight="1" x14ac:dyDescent="0.2"/>
    <row r="335" ht="22.5" customHeight="1" x14ac:dyDescent="0.2"/>
    <row r="336" ht="22.5" customHeight="1" x14ac:dyDescent="0.2"/>
    <row r="337" ht="22.5" customHeight="1" x14ac:dyDescent="0.2"/>
    <row r="338" ht="22.5" customHeight="1" x14ac:dyDescent="0.2"/>
    <row r="339" ht="22.5" customHeight="1" x14ac:dyDescent="0.2"/>
    <row r="340" ht="22.5" customHeight="1" x14ac:dyDescent="0.2"/>
    <row r="341" ht="22.5" customHeight="1" x14ac:dyDescent="0.2"/>
    <row r="342" ht="22.5" customHeight="1" x14ac:dyDescent="0.2"/>
    <row r="343" ht="22.5" customHeight="1" x14ac:dyDescent="0.2"/>
    <row r="344" ht="22.5" customHeight="1" x14ac:dyDescent="0.2"/>
    <row r="345" ht="22.5" customHeight="1" x14ac:dyDescent="0.2"/>
    <row r="346" ht="22.5" customHeight="1" x14ac:dyDescent="0.2"/>
    <row r="347" ht="22.5" customHeight="1" x14ac:dyDescent="0.2"/>
    <row r="348" ht="22.5" customHeight="1" x14ac:dyDescent="0.2"/>
    <row r="349" ht="22.5" customHeight="1" x14ac:dyDescent="0.2"/>
    <row r="350" ht="22.5" customHeight="1" x14ac:dyDescent="0.2"/>
    <row r="351" ht="22.5" customHeight="1" x14ac:dyDescent="0.2"/>
    <row r="352" ht="22.5" customHeight="1" x14ac:dyDescent="0.2"/>
    <row r="353" ht="22.5" customHeight="1" x14ac:dyDescent="0.2"/>
    <row r="354" ht="22.5" customHeight="1" x14ac:dyDescent="0.2"/>
    <row r="355" ht="22.5" customHeight="1" x14ac:dyDescent="0.2"/>
    <row r="356" ht="22.5" customHeight="1" x14ac:dyDescent="0.2"/>
    <row r="357" ht="22.5" customHeight="1" x14ac:dyDescent="0.2"/>
    <row r="358" ht="22.5" customHeight="1" x14ac:dyDescent="0.2"/>
    <row r="359" ht="22.5" customHeight="1" x14ac:dyDescent="0.2"/>
    <row r="360" ht="22.5" customHeight="1" x14ac:dyDescent="0.2"/>
    <row r="361" ht="22.5" customHeight="1" x14ac:dyDescent="0.2"/>
    <row r="362" ht="22.5" customHeight="1" x14ac:dyDescent="0.2"/>
    <row r="363" ht="22.5" customHeight="1" x14ac:dyDescent="0.2"/>
    <row r="364" ht="22.5" customHeight="1" x14ac:dyDescent="0.2"/>
    <row r="365" ht="22.5" customHeight="1" x14ac:dyDescent="0.2"/>
    <row r="366" ht="22.5" customHeight="1" x14ac:dyDescent="0.2"/>
    <row r="367" ht="22.5" customHeight="1" x14ac:dyDescent="0.2"/>
    <row r="368" ht="22.5" customHeight="1" x14ac:dyDescent="0.2"/>
    <row r="369" ht="22.5" customHeight="1" x14ac:dyDescent="0.2"/>
    <row r="370" ht="22.5" customHeight="1" x14ac:dyDescent="0.2"/>
    <row r="371" ht="22.5" customHeight="1" x14ac:dyDescent="0.2"/>
    <row r="372" ht="22.5" customHeight="1" x14ac:dyDescent="0.2"/>
    <row r="373" ht="22.5" customHeight="1" x14ac:dyDescent="0.2"/>
    <row r="374" ht="22.5" customHeight="1" x14ac:dyDescent="0.2"/>
    <row r="375" ht="22.5" customHeight="1" x14ac:dyDescent="0.2"/>
    <row r="376" ht="22.5" customHeight="1" x14ac:dyDescent="0.2"/>
    <row r="377" ht="22.5" customHeight="1" x14ac:dyDescent="0.2"/>
    <row r="378" ht="22.5" customHeight="1" x14ac:dyDescent="0.2"/>
    <row r="379" ht="22.5" customHeight="1" x14ac:dyDescent="0.2"/>
    <row r="380" ht="22.5" customHeight="1" x14ac:dyDescent="0.2"/>
    <row r="381" ht="22.5" customHeight="1" x14ac:dyDescent="0.2"/>
    <row r="382" ht="22.5" customHeight="1" x14ac:dyDescent="0.2"/>
    <row r="383" ht="22.5" customHeight="1" x14ac:dyDescent="0.2"/>
    <row r="384" ht="22.5" customHeight="1" x14ac:dyDescent="0.2"/>
    <row r="385" ht="22.5" customHeight="1" x14ac:dyDescent="0.2"/>
    <row r="386" ht="22.5" customHeight="1" x14ac:dyDescent="0.2"/>
    <row r="387" ht="22.5" customHeight="1" x14ac:dyDescent="0.2"/>
    <row r="388" ht="22.5" customHeight="1" x14ac:dyDescent="0.2"/>
    <row r="389" ht="22.5" customHeight="1" x14ac:dyDescent="0.2"/>
    <row r="390" ht="22.5" customHeight="1" x14ac:dyDescent="0.2"/>
    <row r="391" ht="22.5" customHeight="1" x14ac:dyDescent="0.2"/>
    <row r="392" ht="22.5" customHeight="1" x14ac:dyDescent="0.2"/>
    <row r="393" ht="22.5" customHeight="1" x14ac:dyDescent="0.2"/>
    <row r="394" ht="22.5" customHeight="1" x14ac:dyDescent="0.2"/>
    <row r="395" ht="22.5" customHeight="1" x14ac:dyDescent="0.2"/>
    <row r="396" ht="22.5" customHeight="1" x14ac:dyDescent="0.2"/>
    <row r="397" ht="22.5" customHeight="1" x14ac:dyDescent="0.2"/>
    <row r="398" ht="22.5" customHeight="1" x14ac:dyDescent="0.2"/>
    <row r="399" ht="22.5" customHeight="1" x14ac:dyDescent="0.2"/>
    <row r="400" ht="22.5" customHeight="1" x14ac:dyDescent="0.2"/>
    <row r="401" ht="22.5" customHeight="1" x14ac:dyDescent="0.2"/>
    <row r="402" ht="22.5" customHeight="1" x14ac:dyDescent="0.2"/>
    <row r="403" ht="22.5" customHeight="1" x14ac:dyDescent="0.2"/>
    <row r="404" ht="22.5" customHeight="1" x14ac:dyDescent="0.2"/>
    <row r="405" ht="22.5" customHeight="1" x14ac:dyDescent="0.2"/>
    <row r="406" ht="22.5" customHeight="1" x14ac:dyDescent="0.2"/>
    <row r="407" ht="22.5" customHeight="1" x14ac:dyDescent="0.2"/>
    <row r="408" ht="22.5" customHeight="1" x14ac:dyDescent="0.2"/>
    <row r="409" ht="22.5" customHeight="1" x14ac:dyDescent="0.2"/>
    <row r="410" ht="22.5" customHeight="1" x14ac:dyDescent="0.2"/>
    <row r="411" ht="22.5" customHeight="1" x14ac:dyDescent="0.2"/>
    <row r="412" ht="22.5" customHeight="1" x14ac:dyDescent="0.2"/>
    <row r="413" ht="22.5" customHeight="1" x14ac:dyDescent="0.2"/>
    <row r="414" ht="22.5" customHeight="1" x14ac:dyDescent="0.2"/>
    <row r="415" ht="22.5" customHeight="1" x14ac:dyDescent="0.2"/>
    <row r="416" ht="22.5" customHeight="1" x14ac:dyDescent="0.2"/>
    <row r="417" ht="22.5" customHeight="1" x14ac:dyDescent="0.2"/>
    <row r="418" ht="22.5" customHeight="1" x14ac:dyDescent="0.2"/>
    <row r="419" ht="22.5" customHeight="1" x14ac:dyDescent="0.2"/>
    <row r="420" ht="22.5" customHeight="1" x14ac:dyDescent="0.2"/>
    <row r="421" ht="22.5" customHeight="1" x14ac:dyDescent="0.2"/>
    <row r="422" ht="22.5" customHeight="1" x14ac:dyDescent="0.2"/>
    <row r="423" ht="22.5" customHeight="1" x14ac:dyDescent="0.2"/>
    <row r="424" ht="22.5" customHeight="1" x14ac:dyDescent="0.2"/>
    <row r="425" ht="22.5" customHeight="1" x14ac:dyDescent="0.2"/>
    <row r="426" ht="22.5" customHeight="1" x14ac:dyDescent="0.2"/>
    <row r="427" ht="22.5" customHeight="1" x14ac:dyDescent="0.2"/>
    <row r="428" ht="22.5" customHeight="1" x14ac:dyDescent="0.2"/>
    <row r="429" ht="22.5" customHeight="1" x14ac:dyDescent="0.2"/>
    <row r="430" ht="22.5" customHeight="1" x14ac:dyDescent="0.2"/>
    <row r="431" ht="22.5" customHeight="1" x14ac:dyDescent="0.2"/>
    <row r="432" ht="22.5" customHeight="1" x14ac:dyDescent="0.2"/>
    <row r="433" ht="22.5" customHeight="1" x14ac:dyDescent="0.2"/>
    <row r="434" ht="22.5" customHeight="1" x14ac:dyDescent="0.2"/>
    <row r="435" ht="22.5" customHeight="1" x14ac:dyDescent="0.2"/>
    <row r="436" ht="22.5" customHeight="1" x14ac:dyDescent="0.2"/>
    <row r="437" ht="22.5" customHeight="1" x14ac:dyDescent="0.2"/>
    <row r="438" ht="22.5" customHeight="1" x14ac:dyDescent="0.2"/>
    <row r="439" ht="22.5" customHeight="1" x14ac:dyDescent="0.2"/>
    <row r="440" ht="22.5" customHeight="1" x14ac:dyDescent="0.2"/>
    <row r="441" ht="22.5" customHeight="1" x14ac:dyDescent="0.2"/>
    <row r="442" ht="22.5" customHeight="1" x14ac:dyDescent="0.2"/>
    <row r="443" ht="22.5" customHeight="1" x14ac:dyDescent="0.2"/>
    <row r="444" ht="22.5" customHeight="1" x14ac:dyDescent="0.2"/>
    <row r="445" ht="22.5" customHeight="1" x14ac:dyDescent="0.2"/>
    <row r="446" ht="22.5" customHeight="1" x14ac:dyDescent="0.2"/>
    <row r="447" ht="22.5" customHeight="1" x14ac:dyDescent="0.2"/>
    <row r="448" ht="22.5" customHeight="1" x14ac:dyDescent="0.2"/>
    <row r="449" ht="22.5" customHeight="1" x14ac:dyDescent="0.2"/>
    <row r="450" ht="22.5" customHeight="1" x14ac:dyDescent="0.2"/>
    <row r="451" ht="22.5" customHeight="1" x14ac:dyDescent="0.2"/>
    <row r="452" ht="22.5" customHeight="1" x14ac:dyDescent="0.2"/>
    <row r="453" ht="22.5" customHeight="1" x14ac:dyDescent="0.2"/>
    <row r="454" ht="22.5" customHeight="1" x14ac:dyDescent="0.2"/>
    <row r="455" ht="22.5" customHeight="1" x14ac:dyDescent="0.2"/>
    <row r="456" ht="22.5" customHeight="1" x14ac:dyDescent="0.2"/>
    <row r="457" ht="22.5" customHeight="1" x14ac:dyDescent="0.2"/>
    <row r="458" ht="22.5" customHeight="1" x14ac:dyDescent="0.2"/>
    <row r="459" ht="22.5" customHeight="1" x14ac:dyDescent="0.2"/>
    <row r="460" ht="22.5" customHeight="1" x14ac:dyDescent="0.2"/>
    <row r="461" ht="22.5" customHeight="1" x14ac:dyDescent="0.2"/>
    <row r="462" ht="22.5" customHeight="1" x14ac:dyDescent="0.2"/>
    <row r="463" ht="22.5" customHeight="1" x14ac:dyDescent="0.2"/>
    <row r="464" ht="22.5" customHeight="1" x14ac:dyDescent="0.2"/>
    <row r="465" ht="22.5" customHeight="1" x14ac:dyDescent="0.2"/>
    <row r="466" ht="22.5" customHeight="1" x14ac:dyDescent="0.2"/>
    <row r="467" ht="22.5" customHeight="1" x14ac:dyDescent="0.2"/>
    <row r="468" ht="22.5" customHeight="1" x14ac:dyDescent="0.2"/>
    <row r="469" ht="22.5" customHeight="1" x14ac:dyDescent="0.2"/>
    <row r="470" ht="22.5" customHeight="1" x14ac:dyDescent="0.2"/>
    <row r="471" ht="22.5" customHeight="1" x14ac:dyDescent="0.2"/>
    <row r="472" ht="22.5" customHeight="1" x14ac:dyDescent="0.2"/>
    <row r="473" ht="22.5" customHeight="1" x14ac:dyDescent="0.2"/>
    <row r="474" ht="22.5" customHeight="1" x14ac:dyDescent="0.2"/>
    <row r="475" ht="22.5" customHeight="1" x14ac:dyDescent="0.2"/>
    <row r="476" ht="22.5" customHeight="1" x14ac:dyDescent="0.2"/>
    <row r="477" ht="22.5" customHeight="1" x14ac:dyDescent="0.2"/>
    <row r="478" ht="22.5" customHeight="1" x14ac:dyDescent="0.2"/>
    <row r="479" ht="22.5" customHeight="1" x14ac:dyDescent="0.2"/>
    <row r="480" ht="22.5" customHeight="1" x14ac:dyDescent="0.2"/>
    <row r="481" ht="22.5" customHeight="1" x14ac:dyDescent="0.2"/>
    <row r="482" ht="22.5" customHeight="1" x14ac:dyDescent="0.2"/>
    <row r="483" ht="22.5" customHeight="1" x14ac:dyDescent="0.2"/>
    <row r="484" ht="22.5" customHeight="1" x14ac:dyDescent="0.2"/>
    <row r="485" ht="22.5" customHeight="1" x14ac:dyDescent="0.2"/>
    <row r="486" ht="22.5" customHeight="1" x14ac:dyDescent="0.2"/>
    <row r="487" ht="22.5" customHeight="1" x14ac:dyDescent="0.2"/>
    <row r="488" ht="22.5" customHeight="1" x14ac:dyDescent="0.2"/>
    <row r="489" ht="22.5" customHeight="1" x14ac:dyDescent="0.2"/>
    <row r="490" ht="22.5" customHeight="1" x14ac:dyDescent="0.2"/>
    <row r="491" ht="22.5" customHeight="1" x14ac:dyDescent="0.2"/>
    <row r="492" ht="22.5" customHeight="1" x14ac:dyDescent="0.2"/>
    <row r="493" ht="22.5" customHeight="1" x14ac:dyDescent="0.2"/>
    <row r="494" ht="22.5" customHeight="1" x14ac:dyDescent="0.2"/>
    <row r="495" ht="22.5" customHeight="1" x14ac:dyDescent="0.2"/>
    <row r="496" ht="22.5" customHeight="1" x14ac:dyDescent="0.2"/>
    <row r="497" ht="22.5" customHeight="1" x14ac:dyDescent="0.2"/>
    <row r="498" ht="22.5" customHeight="1" x14ac:dyDescent="0.2"/>
    <row r="499" ht="22.5" customHeight="1" x14ac:dyDescent="0.2"/>
    <row r="500" ht="22.5" customHeight="1" x14ac:dyDescent="0.2"/>
    <row r="501" ht="22.5" customHeight="1" x14ac:dyDescent="0.2"/>
    <row r="502" ht="22.5" customHeight="1" x14ac:dyDescent="0.2"/>
    <row r="503" ht="22.5" customHeight="1" x14ac:dyDescent="0.2"/>
    <row r="504" ht="22.5" customHeight="1" x14ac:dyDescent="0.2"/>
    <row r="505" ht="22.5" customHeight="1" x14ac:dyDescent="0.2"/>
    <row r="506" ht="22.5" customHeight="1" x14ac:dyDescent="0.2"/>
    <row r="507" ht="22.5" customHeight="1" x14ac:dyDescent="0.2"/>
    <row r="508" ht="22.5" customHeight="1" x14ac:dyDescent="0.2"/>
    <row r="509" ht="22.5" customHeight="1" x14ac:dyDescent="0.2"/>
    <row r="510" ht="22.5" customHeight="1" x14ac:dyDescent="0.2"/>
    <row r="511" ht="22.5" customHeight="1" x14ac:dyDescent="0.2"/>
    <row r="512" ht="22.5" customHeight="1" x14ac:dyDescent="0.2"/>
    <row r="513" ht="22.5" customHeight="1" x14ac:dyDescent="0.2"/>
    <row r="514" ht="22.5" customHeight="1" x14ac:dyDescent="0.2"/>
    <row r="515" ht="22.5" customHeight="1" x14ac:dyDescent="0.2"/>
    <row r="516" ht="22.5" customHeight="1" x14ac:dyDescent="0.2"/>
    <row r="517" ht="22.5" customHeight="1" x14ac:dyDescent="0.2"/>
    <row r="518" ht="22.5" customHeight="1" x14ac:dyDescent="0.2"/>
    <row r="519" ht="22.5" customHeight="1" x14ac:dyDescent="0.2"/>
    <row r="520" ht="22.5" customHeight="1" x14ac:dyDescent="0.2"/>
    <row r="521" ht="22.5" customHeight="1" x14ac:dyDescent="0.2"/>
    <row r="522" ht="22.5" customHeight="1" x14ac:dyDescent="0.2"/>
    <row r="523" ht="22.5" customHeight="1" x14ac:dyDescent="0.2"/>
    <row r="524" ht="22.5" customHeight="1" x14ac:dyDescent="0.2"/>
    <row r="525" ht="22.5" customHeight="1" x14ac:dyDescent="0.2"/>
    <row r="526" ht="22.5" customHeight="1" x14ac:dyDescent="0.2"/>
    <row r="527" ht="22.5" customHeight="1" x14ac:dyDescent="0.2"/>
    <row r="528" ht="22.5" customHeight="1" x14ac:dyDescent="0.2"/>
    <row r="529" ht="22.5" customHeight="1" x14ac:dyDescent="0.2"/>
    <row r="530" ht="22.5" customHeight="1" x14ac:dyDescent="0.2"/>
    <row r="531" ht="22.5" customHeight="1" x14ac:dyDescent="0.2"/>
    <row r="532" ht="22.5" customHeight="1" x14ac:dyDescent="0.2"/>
    <row r="533" ht="22.5" customHeight="1" x14ac:dyDescent="0.2"/>
    <row r="534" ht="22.5" customHeight="1" x14ac:dyDescent="0.2"/>
    <row r="535" ht="22.5" customHeight="1" x14ac:dyDescent="0.2"/>
    <row r="536" ht="22.5" customHeight="1" x14ac:dyDescent="0.2"/>
    <row r="537" ht="22.5" customHeight="1" x14ac:dyDescent="0.2"/>
    <row r="538" ht="22.5" customHeight="1" x14ac:dyDescent="0.2"/>
    <row r="539" ht="22.5" customHeight="1" x14ac:dyDescent="0.2"/>
    <row r="540" ht="22.5" customHeight="1" x14ac:dyDescent="0.2"/>
    <row r="541" ht="22.5" customHeight="1" x14ac:dyDescent="0.2"/>
    <row r="542" ht="22.5" customHeight="1" x14ac:dyDescent="0.2"/>
    <row r="543" ht="22.5" customHeight="1" x14ac:dyDescent="0.2"/>
    <row r="544" ht="22.5" customHeight="1" x14ac:dyDescent="0.2"/>
    <row r="545" ht="22.5" customHeight="1" x14ac:dyDescent="0.2"/>
    <row r="546" ht="22.5" customHeight="1" x14ac:dyDescent="0.2"/>
    <row r="547" ht="22.5" customHeight="1" x14ac:dyDescent="0.2"/>
    <row r="548" ht="22.5" customHeight="1" x14ac:dyDescent="0.2"/>
    <row r="549" ht="22.5" customHeight="1" x14ac:dyDescent="0.2"/>
    <row r="550" ht="22.5" customHeight="1" x14ac:dyDescent="0.2"/>
    <row r="551" ht="22.5" customHeight="1" x14ac:dyDescent="0.2"/>
    <row r="552" ht="22.5" customHeight="1" x14ac:dyDescent="0.2"/>
    <row r="553" ht="22.5" customHeight="1" x14ac:dyDescent="0.2"/>
    <row r="554" ht="22.5" customHeight="1" x14ac:dyDescent="0.2"/>
    <row r="555" ht="22.5" customHeight="1" x14ac:dyDescent="0.2"/>
    <row r="556" ht="22.5" customHeight="1" x14ac:dyDescent="0.2"/>
    <row r="557" ht="22.5" customHeight="1" x14ac:dyDescent="0.2"/>
    <row r="558" ht="22.5" customHeight="1" x14ac:dyDescent="0.2"/>
    <row r="559" ht="22.5" customHeight="1" x14ac:dyDescent="0.2"/>
    <row r="560" ht="22.5" customHeight="1" x14ac:dyDescent="0.2"/>
    <row r="561" ht="22.5" customHeight="1" x14ac:dyDescent="0.2"/>
    <row r="562" ht="22.5" customHeight="1" x14ac:dyDescent="0.2"/>
    <row r="563" ht="22.5" customHeight="1" x14ac:dyDescent="0.2"/>
    <row r="564" ht="22.5" customHeight="1" x14ac:dyDescent="0.2"/>
    <row r="565" ht="22.5" customHeight="1" x14ac:dyDescent="0.2"/>
    <row r="566" ht="22.5" customHeight="1" x14ac:dyDescent="0.2"/>
    <row r="567" ht="22.5" customHeight="1" x14ac:dyDescent="0.2"/>
    <row r="568" ht="22.5" customHeight="1" x14ac:dyDescent="0.2"/>
    <row r="569" ht="22.5" customHeight="1" x14ac:dyDescent="0.2"/>
    <row r="570" ht="22.5" customHeight="1" x14ac:dyDescent="0.2"/>
    <row r="571" ht="22.5" customHeight="1" x14ac:dyDescent="0.2"/>
    <row r="572" ht="22.5" customHeight="1" x14ac:dyDescent="0.2"/>
    <row r="573" ht="22.5" customHeight="1" x14ac:dyDescent="0.2"/>
    <row r="574" ht="22.5" customHeight="1" x14ac:dyDescent="0.2"/>
    <row r="575" ht="22.5" customHeight="1" x14ac:dyDescent="0.2"/>
    <row r="576" ht="22.5" customHeight="1" x14ac:dyDescent="0.2"/>
    <row r="577" ht="22.5" customHeight="1" x14ac:dyDescent="0.2"/>
    <row r="578" ht="22.5" customHeight="1" x14ac:dyDescent="0.2"/>
    <row r="579" ht="22.5" customHeight="1" x14ac:dyDescent="0.2"/>
    <row r="580" ht="22.5" customHeight="1" x14ac:dyDescent="0.2"/>
    <row r="581" ht="22.5" customHeight="1" x14ac:dyDescent="0.2"/>
    <row r="582" ht="22.5" customHeight="1" x14ac:dyDescent="0.2"/>
    <row r="583" ht="22.5" customHeight="1" x14ac:dyDescent="0.2"/>
    <row r="584" ht="22.5" customHeight="1" x14ac:dyDescent="0.2"/>
    <row r="585" ht="22.5" customHeight="1" x14ac:dyDescent="0.2"/>
    <row r="586" ht="22.5" customHeight="1" x14ac:dyDescent="0.2"/>
    <row r="587" ht="22.5" customHeight="1" x14ac:dyDescent="0.2"/>
    <row r="588" ht="22.5" customHeight="1" x14ac:dyDescent="0.2"/>
    <row r="589" ht="22.5" customHeight="1" x14ac:dyDescent="0.2"/>
    <row r="590" ht="22.5" customHeight="1" x14ac:dyDescent="0.2"/>
    <row r="591" ht="22.5" customHeight="1" x14ac:dyDescent="0.2"/>
    <row r="592" ht="22.5" customHeight="1" x14ac:dyDescent="0.2"/>
    <row r="593" ht="22.5" customHeight="1" x14ac:dyDescent="0.2"/>
    <row r="594" ht="22.5" customHeight="1" x14ac:dyDescent="0.2"/>
    <row r="595" ht="22.5" customHeight="1" x14ac:dyDescent="0.2"/>
    <row r="596" ht="22.5" customHeight="1" x14ac:dyDescent="0.2"/>
    <row r="597" ht="22.5" customHeight="1" x14ac:dyDescent="0.2"/>
    <row r="598" ht="22.5" customHeight="1" x14ac:dyDescent="0.2"/>
    <row r="599" ht="22.5" customHeight="1" x14ac:dyDescent="0.2"/>
    <row r="600" ht="22.5" customHeight="1" x14ac:dyDescent="0.2"/>
    <row r="601" ht="22.5" customHeight="1" x14ac:dyDescent="0.2"/>
    <row r="602" ht="22.5" customHeight="1" x14ac:dyDescent="0.2"/>
    <row r="603" ht="22.5" customHeight="1" x14ac:dyDescent="0.2"/>
    <row r="604" ht="22.5" customHeight="1" x14ac:dyDescent="0.2"/>
    <row r="605" ht="22.5" customHeight="1" x14ac:dyDescent="0.2"/>
    <row r="606" ht="22.5" customHeight="1" x14ac:dyDescent="0.2"/>
    <row r="607" ht="22.5" customHeight="1" x14ac:dyDescent="0.2"/>
    <row r="608" ht="22.5" customHeight="1" x14ac:dyDescent="0.2"/>
    <row r="609" ht="22.5" customHeight="1" x14ac:dyDescent="0.2"/>
    <row r="610" ht="22.5" customHeight="1" x14ac:dyDescent="0.2"/>
    <row r="611" ht="22.5" customHeight="1" x14ac:dyDescent="0.2"/>
    <row r="612" ht="22.5" customHeight="1" x14ac:dyDescent="0.2"/>
    <row r="613" ht="22.5" customHeight="1" x14ac:dyDescent="0.2"/>
    <row r="614" ht="22.5" customHeight="1" x14ac:dyDescent="0.2"/>
    <row r="615" ht="22.5" customHeight="1" x14ac:dyDescent="0.2"/>
    <row r="616" ht="22.5" customHeight="1" x14ac:dyDescent="0.2"/>
    <row r="617" ht="22.5" customHeight="1" x14ac:dyDescent="0.2"/>
    <row r="618" ht="22.5" customHeight="1" x14ac:dyDescent="0.2"/>
    <row r="619" ht="22.5" customHeight="1" x14ac:dyDescent="0.2"/>
    <row r="620" ht="22.5" customHeight="1" x14ac:dyDescent="0.2"/>
    <row r="621" ht="22.5" customHeight="1" x14ac:dyDescent="0.2"/>
    <row r="622" ht="22.5" customHeight="1" x14ac:dyDescent="0.2"/>
    <row r="623" ht="22.5" customHeight="1" x14ac:dyDescent="0.2"/>
    <row r="624" ht="22.5" customHeight="1" x14ac:dyDescent="0.2"/>
    <row r="625" ht="22.5" customHeight="1" x14ac:dyDescent="0.2"/>
    <row r="626" ht="22.5" customHeight="1" x14ac:dyDescent="0.2"/>
    <row r="627" ht="22.5" customHeight="1" x14ac:dyDescent="0.2"/>
    <row r="628" ht="22.5" customHeight="1" x14ac:dyDescent="0.2"/>
    <row r="629" ht="22.5" customHeight="1" x14ac:dyDescent="0.2"/>
    <row r="630" ht="22.5" customHeight="1" x14ac:dyDescent="0.2"/>
    <row r="631" ht="22.5" customHeight="1" x14ac:dyDescent="0.2"/>
    <row r="632" ht="22.5" customHeight="1" x14ac:dyDescent="0.2"/>
    <row r="633" ht="22.5" customHeight="1" x14ac:dyDescent="0.2"/>
    <row r="634" ht="22.5" customHeight="1" x14ac:dyDescent="0.2"/>
    <row r="635" ht="22.5" customHeight="1" x14ac:dyDescent="0.2"/>
    <row r="636" ht="22.5" customHeight="1" x14ac:dyDescent="0.2"/>
    <row r="637" ht="22.5" customHeight="1" x14ac:dyDescent="0.2"/>
    <row r="638" ht="22.5" customHeight="1" x14ac:dyDescent="0.2"/>
    <row r="639" ht="22.5" customHeight="1" x14ac:dyDescent="0.2"/>
    <row r="640" ht="22.5" customHeight="1" x14ac:dyDescent="0.2"/>
    <row r="641" ht="22.5" customHeight="1" x14ac:dyDescent="0.2"/>
    <row r="642" ht="22.5" customHeight="1" x14ac:dyDescent="0.2"/>
    <row r="643" ht="22.5" customHeight="1" x14ac:dyDescent="0.2"/>
    <row r="644" ht="22.5" customHeight="1" x14ac:dyDescent="0.2"/>
    <row r="645" ht="22.5" customHeight="1" x14ac:dyDescent="0.2"/>
    <row r="646" ht="22.5" customHeight="1" x14ac:dyDescent="0.2"/>
    <row r="647" ht="22.5" customHeight="1" x14ac:dyDescent="0.2"/>
    <row r="648" ht="22.5" customHeight="1" x14ac:dyDescent="0.2"/>
    <row r="649" ht="22.5" customHeight="1" x14ac:dyDescent="0.2"/>
    <row r="650" ht="22.5" customHeight="1" x14ac:dyDescent="0.2"/>
    <row r="651" ht="22.5" customHeight="1" x14ac:dyDescent="0.2"/>
    <row r="652" ht="22.5" customHeight="1" x14ac:dyDescent="0.2"/>
    <row r="653" ht="22.5" customHeight="1" x14ac:dyDescent="0.2"/>
    <row r="654" ht="22.5" customHeight="1" x14ac:dyDescent="0.2"/>
    <row r="655" ht="22.5" customHeight="1" x14ac:dyDescent="0.2"/>
    <row r="656" ht="22.5" customHeight="1" x14ac:dyDescent="0.2"/>
    <row r="657" ht="22.5" customHeight="1" x14ac:dyDescent="0.2"/>
    <row r="658" ht="22.5" customHeight="1" x14ac:dyDescent="0.2"/>
    <row r="659" ht="22.5" customHeight="1" x14ac:dyDescent="0.2"/>
    <row r="660" ht="22.5" customHeight="1" x14ac:dyDescent="0.2"/>
    <row r="661" ht="22.5" customHeight="1" x14ac:dyDescent="0.2"/>
    <row r="662" ht="22.5" customHeight="1" x14ac:dyDescent="0.2"/>
    <row r="663" ht="22.5" customHeight="1" x14ac:dyDescent="0.2"/>
    <row r="664" ht="22.5" customHeight="1" x14ac:dyDescent="0.2"/>
    <row r="665" ht="22.5" customHeight="1" x14ac:dyDescent="0.2"/>
    <row r="666" ht="22.5" customHeight="1" x14ac:dyDescent="0.2"/>
    <row r="667" ht="22.5" customHeight="1" x14ac:dyDescent="0.2"/>
    <row r="668" ht="22.5" customHeight="1" x14ac:dyDescent="0.2"/>
    <row r="669" ht="22.5" customHeight="1" x14ac:dyDescent="0.2"/>
    <row r="670" ht="22.5" customHeight="1" x14ac:dyDescent="0.2"/>
    <row r="671" ht="22.5" customHeight="1" x14ac:dyDescent="0.2"/>
    <row r="672" ht="22.5" customHeight="1" x14ac:dyDescent="0.2"/>
    <row r="673" ht="22.5" customHeight="1" x14ac:dyDescent="0.2"/>
    <row r="674" ht="22.5" customHeight="1" x14ac:dyDescent="0.2"/>
    <row r="675" ht="22.5" customHeight="1" x14ac:dyDescent="0.2"/>
    <row r="676" ht="22.5" customHeight="1" x14ac:dyDescent="0.2"/>
    <row r="677" ht="22.5" customHeight="1" x14ac:dyDescent="0.2"/>
    <row r="678" ht="22.5" customHeight="1" x14ac:dyDescent="0.2"/>
    <row r="679" ht="22.5" customHeight="1" x14ac:dyDescent="0.2"/>
    <row r="680" ht="22.5" customHeight="1" x14ac:dyDescent="0.2"/>
    <row r="681" ht="22.5" customHeight="1" x14ac:dyDescent="0.2"/>
    <row r="682" ht="22.5" customHeight="1" x14ac:dyDescent="0.2"/>
    <row r="683" ht="22.5" customHeight="1" x14ac:dyDescent="0.2"/>
    <row r="684" ht="22.5" customHeight="1" x14ac:dyDescent="0.2"/>
    <row r="685" ht="22.5" customHeight="1" x14ac:dyDescent="0.2"/>
    <row r="686" ht="22.5" customHeight="1" x14ac:dyDescent="0.2"/>
    <row r="687" ht="22.5" customHeight="1" x14ac:dyDescent="0.2"/>
    <row r="688" ht="22.5" customHeight="1" x14ac:dyDescent="0.2"/>
    <row r="689" ht="22.5" customHeight="1" x14ac:dyDescent="0.2"/>
    <row r="690" ht="22.5" customHeight="1" x14ac:dyDescent="0.2"/>
    <row r="691" ht="22.5" customHeight="1" x14ac:dyDescent="0.2"/>
    <row r="692" ht="22.5" customHeight="1" x14ac:dyDescent="0.2"/>
    <row r="693" ht="22.5" customHeight="1" x14ac:dyDescent="0.2"/>
    <row r="694" ht="22.5" customHeight="1" x14ac:dyDescent="0.2"/>
    <row r="695" ht="22.5" customHeight="1" x14ac:dyDescent="0.2"/>
    <row r="696" ht="22.5" customHeight="1" x14ac:dyDescent="0.2"/>
    <row r="697" ht="22.5" customHeight="1" x14ac:dyDescent="0.2"/>
    <row r="698" ht="22.5" customHeight="1" x14ac:dyDescent="0.2"/>
    <row r="699" ht="22.5" customHeight="1" x14ac:dyDescent="0.2"/>
    <row r="700" ht="22.5" customHeight="1" x14ac:dyDescent="0.2"/>
    <row r="701" ht="22.5" customHeight="1" x14ac:dyDescent="0.2"/>
    <row r="702" ht="22.5" customHeight="1" x14ac:dyDescent="0.2"/>
    <row r="703" ht="22.5" customHeight="1" x14ac:dyDescent="0.2"/>
    <row r="704" ht="22.5" customHeight="1" x14ac:dyDescent="0.2"/>
    <row r="705" ht="22.5" customHeight="1" x14ac:dyDescent="0.2"/>
    <row r="706" ht="22.5" customHeight="1" x14ac:dyDescent="0.2"/>
    <row r="707" ht="22.5" customHeight="1" x14ac:dyDescent="0.2"/>
    <row r="708" ht="22.5" customHeight="1" x14ac:dyDescent="0.2"/>
    <row r="709" ht="22.5" customHeight="1" x14ac:dyDescent="0.2"/>
    <row r="710" ht="22.5" customHeight="1" x14ac:dyDescent="0.2"/>
    <row r="711" ht="22.5" customHeight="1" x14ac:dyDescent="0.2"/>
    <row r="712" ht="22.5" customHeight="1" x14ac:dyDescent="0.2"/>
    <row r="713" ht="22.5" customHeight="1" x14ac:dyDescent="0.2"/>
    <row r="714" ht="22.5" customHeight="1" x14ac:dyDescent="0.2"/>
    <row r="715" ht="22.5" customHeight="1" x14ac:dyDescent="0.2"/>
    <row r="716" ht="22.5" customHeight="1" x14ac:dyDescent="0.2"/>
    <row r="717" ht="22.5" customHeight="1" x14ac:dyDescent="0.2"/>
    <row r="718" ht="22.5" customHeight="1" x14ac:dyDescent="0.2"/>
    <row r="719" ht="22.5" customHeight="1" x14ac:dyDescent="0.2"/>
    <row r="720" ht="22.5" customHeight="1" x14ac:dyDescent="0.2"/>
    <row r="721" ht="22.5" customHeight="1" x14ac:dyDescent="0.2"/>
    <row r="722" ht="22.5" customHeight="1" x14ac:dyDescent="0.2"/>
    <row r="723" ht="22.5" customHeight="1" x14ac:dyDescent="0.2"/>
    <row r="724" ht="22.5" customHeight="1" x14ac:dyDescent="0.2"/>
    <row r="725" ht="22.5" customHeight="1" x14ac:dyDescent="0.2"/>
    <row r="726" ht="22.5" customHeight="1" x14ac:dyDescent="0.2"/>
    <row r="727" ht="22.5" customHeight="1" x14ac:dyDescent="0.2"/>
    <row r="728" ht="22.5" customHeight="1" x14ac:dyDescent="0.2"/>
    <row r="729" ht="22.5" customHeight="1" x14ac:dyDescent="0.2"/>
    <row r="730" ht="22.5" customHeight="1" x14ac:dyDescent="0.2"/>
    <row r="731" ht="22.5" customHeight="1" x14ac:dyDescent="0.2"/>
    <row r="732" ht="22.5" customHeight="1" x14ac:dyDescent="0.2"/>
    <row r="733" ht="22.5" customHeight="1" x14ac:dyDescent="0.2"/>
    <row r="734" ht="22.5" customHeight="1" x14ac:dyDescent="0.2"/>
    <row r="735" ht="22.5" customHeight="1" x14ac:dyDescent="0.2"/>
    <row r="736" ht="22.5" customHeight="1" x14ac:dyDescent="0.2"/>
    <row r="737" ht="22.5" customHeight="1" x14ac:dyDescent="0.2"/>
    <row r="738" ht="22.5" customHeight="1" x14ac:dyDescent="0.2"/>
    <row r="739" ht="22.5" customHeight="1" x14ac:dyDescent="0.2"/>
    <row r="740" ht="22.5" customHeight="1" x14ac:dyDescent="0.2"/>
    <row r="741" ht="22.5" customHeight="1" x14ac:dyDescent="0.2"/>
    <row r="742" ht="22.5" customHeight="1" x14ac:dyDescent="0.2"/>
    <row r="743" ht="22.5" customHeight="1" x14ac:dyDescent="0.2"/>
    <row r="744" ht="22.5" customHeight="1" x14ac:dyDescent="0.2"/>
    <row r="745" ht="22.5" customHeight="1" x14ac:dyDescent="0.2"/>
    <row r="746" ht="22.5" customHeight="1" x14ac:dyDescent="0.2"/>
    <row r="747" ht="22.5" customHeight="1" x14ac:dyDescent="0.2"/>
    <row r="748" ht="22.5" customHeight="1" x14ac:dyDescent="0.2"/>
    <row r="749" ht="22.5" customHeight="1" x14ac:dyDescent="0.2"/>
    <row r="750" ht="22.5" customHeight="1" x14ac:dyDescent="0.2"/>
    <row r="751" ht="22.5" customHeight="1" x14ac:dyDescent="0.2"/>
    <row r="752" ht="22.5" customHeight="1" x14ac:dyDescent="0.2"/>
    <row r="753" ht="22.5" customHeight="1" x14ac:dyDescent="0.2"/>
    <row r="754" ht="22.5" customHeight="1" x14ac:dyDescent="0.2"/>
    <row r="755" ht="22.5" customHeight="1" x14ac:dyDescent="0.2"/>
    <row r="756" ht="22.5" customHeight="1" x14ac:dyDescent="0.2"/>
    <row r="757" ht="22.5" customHeight="1" x14ac:dyDescent="0.2"/>
    <row r="758" ht="22.5" customHeight="1" x14ac:dyDescent="0.2"/>
    <row r="759" ht="22.5" customHeight="1" x14ac:dyDescent="0.2"/>
    <row r="760" ht="22.5" customHeight="1" x14ac:dyDescent="0.2"/>
    <row r="761" ht="22.5" customHeight="1" x14ac:dyDescent="0.2"/>
    <row r="762" ht="22.5" customHeight="1" x14ac:dyDescent="0.2"/>
    <row r="763" ht="22.5" customHeight="1" x14ac:dyDescent="0.2"/>
    <row r="764" ht="22.5" customHeight="1" x14ac:dyDescent="0.2"/>
    <row r="765" ht="22.5" customHeight="1" x14ac:dyDescent="0.2"/>
    <row r="766" ht="22.5" customHeight="1" x14ac:dyDescent="0.2"/>
    <row r="767" ht="22.5" customHeight="1" x14ac:dyDescent="0.2"/>
    <row r="768" ht="22.5" customHeight="1" x14ac:dyDescent="0.2"/>
    <row r="769" ht="22.5" customHeight="1" x14ac:dyDescent="0.2"/>
    <row r="770" ht="22.5" customHeight="1" x14ac:dyDescent="0.2"/>
    <row r="771" ht="22.5" customHeight="1" x14ac:dyDescent="0.2"/>
    <row r="772" ht="22.5" customHeight="1" x14ac:dyDescent="0.2"/>
    <row r="773" ht="22.5" customHeight="1" x14ac:dyDescent="0.2"/>
    <row r="774" ht="22.5" customHeight="1" x14ac:dyDescent="0.2"/>
    <row r="775" ht="22.5" customHeight="1" x14ac:dyDescent="0.2"/>
    <row r="776" ht="22.5" customHeight="1" x14ac:dyDescent="0.2"/>
    <row r="777" ht="22.5" customHeight="1" x14ac:dyDescent="0.2"/>
    <row r="778" ht="22.5" customHeight="1" x14ac:dyDescent="0.2"/>
    <row r="779" ht="22.5" customHeight="1" x14ac:dyDescent="0.2"/>
    <row r="780" ht="22.5" customHeight="1" x14ac:dyDescent="0.2"/>
    <row r="781" ht="22.5" customHeight="1" x14ac:dyDescent="0.2"/>
    <row r="782" ht="22.5" customHeight="1" x14ac:dyDescent="0.2"/>
    <row r="783" ht="22.5" customHeight="1" x14ac:dyDescent="0.2"/>
    <row r="784" ht="22.5" customHeight="1" x14ac:dyDescent="0.2"/>
    <row r="785" ht="22.5" customHeight="1" x14ac:dyDescent="0.2"/>
    <row r="786" ht="22.5" customHeight="1" x14ac:dyDescent="0.2"/>
    <row r="787" ht="22.5" customHeight="1" x14ac:dyDescent="0.2"/>
    <row r="788" ht="22.5" customHeight="1" x14ac:dyDescent="0.2"/>
    <row r="789" ht="22.5" customHeight="1" x14ac:dyDescent="0.2"/>
    <row r="790" ht="22.5" customHeight="1" x14ac:dyDescent="0.2"/>
    <row r="791" ht="22.5" customHeight="1" x14ac:dyDescent="0.2"/>
    <row r="792" ht="22.5" customHeight="1" x14ac:dyDescent="0.2"/>
    <row r="793" ht="22.5" customHeight="1" x14ac:dyDescent="0.2"/>
    <row r="794" ht="22.5" customHeight="1" x14ac:dyDescent="0.2"/>
    <row r="795" ht="22.5" customHeight="1" x14ac:dyDescent="0.2"/>
    <row r="796" ht="22.5" customHeight="1" x14ac:dyDescent="0.2"/>
    <row r="797" ht="22.5" customHeight="1" x14ac:dyDescent="0.2"/>
    <row r="798" ht="22.5" customHeight="1" x14ac:dyDescent="0.2"/>
    <row r="799" ht="22.5" customHeight="1" x14ac:dyDescent="0.2"/>
    <row r="800" ht="22.5" customHeight="1" x14ac:dyDescent="0.2"/>
    <row r="801" ht="22.5" customHeight="1" x14ac:dyDescent="0.2"/>
    <row r="802" ht="22.5" customHeight="1" x14ac:dyDescent="0.2"/>
    <row r="803" ht="22.5" customHeight="1" x14ac:dyDescent="0.2"/>
    <row r="804" ht="22.5" customHeight="1" x14ac:dyDescent="0.2"/>
    <row r="805" ht="22.5" customHeight="1" x14ac:dyDescent="0.2"/>
    <row r="806" ht="22.5" customHeight="1" x14ac:dyDescent="0.2"/>
    <row r="807" ht="22.5" customHeight="1" x14ac:dyDescent="0.2"/>
    <row r="808" ht="22.5" customHeight="1" x14ac:dyDescent="0.2"/>
    <row r="809" ht="22.5" customHeight="1" x14ac:dyDescent="0.2"/>
    <row r="810" ht="22.5" customHeight="1" x14ac:dyDescent="0.2"/>
    <row r="811" ht="22.5" customHeight="1" x14ac:dyDescent="0.2"/>
    <row r="812" ht="22.5" customHeight="1" x14ac:dyDescent="0.2"/>
    <row r="813" ht="22.5" customHeight="1" x14ac:dyDescent="0.2"/>
    <row r="814" ht="22.5" customHeight="1" x14ac:dyDescent="0.2"/>
    <row r="815" ht="22.5" customHeight="1" x14ac:dyDescent="0.2"/>
    <row r="816" ht="22.5" customHeight="1" x14ac:dyDescent="0.2"/>
    <row r="817" ht="22.5" customHeight="1" x14ac:dyDescent="0.2"/>
    <row r="818" ht="22.5" customHeight="1" x14ac:dyDescent="0.2"/>
    <row r="819" ht="22.5" customHeight="1" x14ac:dyDescent="0.2"/>
    <row r="820" ht="22.5" customHeight="1" x14ac:dyDescent="0.2"/>
    <row r="821" ht="22.5" customHeight="1" x14ac:dyDescent="0.2"/>
    <row r="822" ht="22.5" customHeight="1" x14ac:dyDescent="0.2"/>
    <row r="823" ht="22.5" customHeight="1" x14ac:dyDescent="0.2"/>
    <row r="824" ht="22.5" customHeight="1" x14ac:dyDescent="0.2"/>
    <row r="825" ht="22.5" customHeight="1" x14ac:dyDescent="0.2"/>
    <row r="826" ht="22.5" customHeight="1" x14ac:dyDescent="0.2"/>
    <row r="827" ht="22.5" customHeight="1" x14ac:dyDescent="0.2"/>
    <row r="828" ht="22.5" customHeight="1" x14ac:dyDescent="0.2"/>
    <row r="829" ht="22.5" customHeight="1" x14ac:dyDescent="0.2"/>
    <row r="830" ht="22.5" customHeight="1" x14ac:dyDescent="0.2"/>
    <row r="831" ht="22.5" customHeight="1" x14ac:dyDescent="0.2"/>
    <row r="832" ht="22.5" customHeight="1" x14ac:dyDescent="0.2"/>
    <row r="833" ht="22.5" customHeight="1" x14ac:dyDescent="0.2"/>
    <row r="834" ht="22.5" customHeight="1" x14ac:dyDescent="0.2"/>
    <row r="835" ht="22.5" customHeight="1" x14ac:dyDescent="0.2"/>
    <row r="836" ht="22.5" customHeight="1" x14ac:dyDescent="0.2"/>
    <row r="837" ht="22.5" customHeight="1" x14ac:dyDescent="0.2"/>
    <row r="838" ht="22.5" customHeight="1" x14ac:dyDescent="0.2"/>
    <row r="839" ht="22.5" customHeight="1" x14ac:dyDescent="0.2"/>
    <row r="840" ht="22.5" customHeight="1" x14ac:dyDescent="0.2"/>
    <row r="841" ht="22.5" customHeight="1" x14ac:dyDescent="0.2"/>
    <row r="842" ht="22.5" customHeight="1" x14ac:dyDescent="0.2"/>
    <row r="843" ht="22.5" customHeight="1" x14ac:dyDescent="0.2"/>
    <row r="844" ht="22.5" customHeight="1" x14ac:dyDescent="0.2"/>
    <row r="845" ht="22.5" customHeight="1" x14ac:dyDescent="0.2"/>
    <row r="846" ht="22.5" customHeight="1" x14ac:dyDescent="0.2"/>
    <row r="847" ht="22.5" customHeight="1" x14ac:dyDescent="0.2"/>
    <row r="848" ht="22.5" customHeight="1" x14ac:dyDescent="0.2"/>
    <row r="849" ht="22.5" customHeight="1" x14ac:dyDescent="0.2"/>
    <row r="850" ht="22.5" customHeight="1" x14ac:dyDescent="0.2"/>
    <row r="851" ht="22.5" customHeight="1" x14ac:dyDescent="0.2"/>
    <row r="852" ht="22.5" customHeight="1" x14ac:dyDescent="0.2"/>
    <row r="853" ht="22.5" customHeight="1" x14ac:dyDescent="0.2"/>
    <row r="854" ht="22.5" customHeight="1" x14ac:dyDescent="0.2"/>
    <row r="855" ht="22.5" customHeight="1" x14ac:dyDescent="0.2"/>
    <row r="856" ht="22.5" customHeight="1" x14ac:dyDescent="0.2"/>
    <row r="857" ht="22.5" customHeight="1" x14ac:dyDescent="0.2"/>
    <row r="858" ht="22.5" customHeight="1" x14ac:dyDescent="0.2"/>
    <row r="859" ht="22.5" customHeight="1" x14ac:dyDescent="0.2"/>
    <row r="860" ht="22.5" customHeight="1" x14ac:dyDescent="0.2"/>
    <row r="861" ht="22.5" customHeight="1" x14ac:dyDescent="0.2"/>
    <row r="862" ht="22.5" customHeight="1" x14ac:dyDescent="0.2"/>
    <row r="863" ht="22.5" customHeight="1" x14ac:dyDescent="0.2"/>
    <row r="864" ht="22.5" customHeight="1" x14ac:dyDescent="0.2"/>
    <row r="865" ht="22.5" customHeight="1" x14ac:dyDescent="0.2"/>
    <row r="866" ht="22.5" customHeight="1" x14ac:dyDescent="0.2"/>
    <row r="867" ht="22.5" customHeight="1" x14ac:dyDescent="0.2"/>
    <row r="868" ht="22.5" customHeight="1" x14ac:dyDescent="0.2"/>
    <row r="869" ht="22.5" customHeight="1" x14ac:dyDescent="0.2"/>
    <row r="870" ht="22.5" customHeight="1" x14ac:dyDescent="0.2"/>
    <row r="871" ht="22.5" customHeight="1" x14ac:dyDescent="0.2"/>
    <row r="872" ht="22.5" customHeight="1" x14ac:dyDescent="0.2"/>
    <row r="873" ht="22.5" customHeight="1" x14ac:dyDescent="0.2"/>
    <row r="874" ht="22.5" customHeight="1" x14ac:dyDescent="0.2"/>
    <row r="875" ht="22.5" customHeight="1" x14ac:dyDescent="0.2"/>
    <row r="876" ht="22.5" customHeight="1" x14ac:dyDescent="0.2"/>
    <row r="877" ht="22.5" customHeight="1" x14ac:dyDescent="0.2"/>
    <row r="878" ht="22.5" customHeight="1" x14ac:dyDescent="0.2"/>
    <row r="879" ht="22.5" customHeight="1" x14ac:dyDescent="0.2"/>
    <row r="880" ht="22.5" customHeight="1" x14ac:dyDescent="0.2"/>
    <row r="881" ht="22.5" customHeight="1" x14ac:dyDescent="0.2"/>
    <row r="882" ht="22.5" customHeight="1" x14ac:dyDescent="0.2"/>
    <row r="883" ht="22.5" customHeight="1" x14ac:dyDescent="0.2"/>
    <row r="884" ht="22.5" customHeight="1" x14ac:dyDescent="0.2"/>
    <row r="885" ht="22.5" customHeight="1" x14ac:dyDescent="0.2"/>
    <row r="886" ht="22.5" customHeight="1" x14ac:dyDescent="0.2"/>
    <row r="887" ht="22.5" customHeight="1" x14ac:dyDescent="0.2"/>
    <row r="888" ht="22.5" customHeight="1" x14ac:dyDescent="0.2"/>
    <row r="889" ht="22.5" customHeight="1" x14ac:dyDescent="0.2"/>
    <row r="890" ht="22.5" customHeight="1" x14ac:dyDescent="0.2"/>
    <row r="891" ht="22.5" customHeight="1" x14ac:dyDescent="0.2"/>
    <row r="892" ht="22.5" customHeight="1" x14ac:dyDescent="0.2"/>
    <row r="893" ht="22.5" customHeight="1" x14ac:dyDescent="0.2"/>
    <row r="894" ht="22.5" customHeight="1" x14ac:dyDescent="0.2"/>
    <row r="895" ht="22.5" customHeight="1" x14ac:dyDescent="0.2"/>
    <row r="896" ht="22.5" customHeight="1" x14ac:dyDescent="0.2"/>
    <row r="897" ht="22.5" customHeight="1" x14ac:dyDescent="0.2"/>
    <row r="898" ht="22.5" customHeight="1" x14ac:dyDescent="0.2"/>
    <row r="899" ht="22.5" customHeight="1" x14ac:dyDescent="0.2"/>
    <row r="900" ht="22.5" customHeight="1" x14ac:dyDescent="0.2"/>
    <row r="901" ht="22.5" customHeight="1" x14ac:dyDescent="0.2"/>
    <row r="902" ht="22.5" customHeight="1" x14ac:dyDescent="0.2"/>
    <row r="903" ht="22.5" customHeight="1" x14ac:dyDescent="0.2"/>
    <row r="904" ht="22.5" customHeight="1" x14ac:dyDescent="0.2"/>
    <row r="905" ht="22.5" customHeight="1" x14ac:dyDescent="0.2"/>
    <row r="906" ht="22.5" customHeight="1" x14ac:dyDescent="0.2"/>
    <row r="907" ht="22.5" customHeight="1" x14ac:dyDescent="0.2"/>
    <row r="908" ht="22.5" customHeight="1" x14ac:dyDescent="0.2"/>
    <row r="909" ht="22.5" customHeight="1" x14ac:dyDescent="0.2"/>
    <row r="910" ht="22.5" customHeight="1" x14ac:dyDescent="0.2"/>
    <row r="911" ht="22.5" customHeight="1" x14ac:dyDescent="0.2"/>
    <row r="912" ht="22.5" customHeight="1" x14ac:dyDescent="0.2"/>
    <row r="913" ht="22.5" customHeight="1" x14ac:dyDescent="0.2"/>
    <row r="914" ht="22.5" customHeight="1" x14ac:dyDescent="0.2"/>
    <row r="915" ht="22.5" customHeight="1" x14ac:dyDescent="0.2"/>
    <row r="916" ht="22.5" customHeight="1" x14ac:dyDescent="0.2"/>
    <row r="917" ht="22.5" customHeight="1" x14ac:dyDescent="0.2"/>
    <row r="918" ht="22.5" customHeight="1" x14ac:dyDescent="0.2"/>
    <row r="919" ht="22.5" customHeight="1" x14ac:dyDescent="0.2"/>
    <row r="920" ht="22.5" customHeight="1" x14ac:dyDescent="0.2"/>
    <row r="921" ht="22.5" customHeight="1" x14ac:dyDescent="0.2"/>
    <row r="922" ht="22.5" customHeight="1" x14ac:dyDescent="0.2"/>
    <row r="923" ht="22.5" customHeight="1" x14ac:dyDescent="0.2"/>
    <row r="924" ht="22.5" customHeight="1" x14ac:dyDescent="0.2"/>
    <row r="925" ht="22.5" customHeight="1" x14ac:dyDescent="0.2"/>
    <row r="926" ht="22.5" customHeight="1" x14ac:dyDescent="0.2"/>
    <row r="927" ht="22.5" customHeight="1" x14ac:dyDescent="0.2"/>
    <row r="928" ht="22.5" customHeight="1" x14ac:dyDescent="0.2"/>
    <row r="929" ht="22.5" customHeight="1" x14ac:dyDescent="0.2"/>
    <row r="930" ht="22.5" customHeight="1" x14ac:dyDescent="0.2"/>
    <row r="931" ht="22.5" customHeight="1" x14ac:dyDescent="0.2"/>
    <row r="932" ht="22.5" customHeight="1" x14ac:dyDescent="0.2"/>
    <row r="933" ht="22.5" customHeight="1" x14ac:dyDescent="0.2"/>
    <row r="934" ht="22.5" customHeight="1" x14ac:dyDescent="0.2"/>
    <row r="935" ht="22.5" customHeight="1" x14ac:dyDescent="0.2"/>
    <row r="936" ht="22.5" customHeight="1" x14ac:dyDescent="0.2"/>
    <row r="937" ht="22.5" customHeight="1" x14ac:dyDescent="0.2"/>
    <row r="938" ht="22.5" customHeight="1" x14ac:dyDescent="0.2"/>
    <row r="939" ht="22.5" customHeight="1" x14ac:dyDescent="0.2"/>
    <row r="940" ht="22.5" customHeight="1" x14ac:dyDescent="0.2"/>
    <row r="941" ht="22.5" customHeight="1" x14ac:dyDescent="0.2"/>
    <row r="942" ht="22.5" customHeight="1" x14ac:dyDescent="0.2"/>
    <row r="943" ht="22.5" customHeight="1" x14ac:dyDescent="0.2"/>
    <row r="944" ht="22.5" customHeight="1" x14ac:dyDescent="0.2"/>
    <row r="945" ht="22.5" customHeight="1" x14ac:dyDescent="0.2"/>
    <row r="946" ht="22.5" customHeight="1" x14ac:dyDescent="0.2"/>
    <row r="947" ht="22.5" customHeight="1" x14ac:dyDescent="0.2"/>
    <row r="948" ht="22.5" customHeight="1" x14ac:dyDescent="0.2"/>
    <row r="949" ht="22.5" customHeight="1" x14ac:dyDescent="0.2"/>
    <row r="950" ht="22.5" customHeight="1" x14ac:dyDescent="0.2"/>
    <row r="951" ht="22.5" customHeight="1" x14ac:dyDescent="0.2"/>
    <row r="952" ht="22.5" customHeight="1" x14ac:dyDescent="0.2"/>
    <row r="953" ht="22.5" customHeight="1" x14ac:dyDescent="0.2"/>
    <row r="954" ht="22.5" customHeight="1" x14ac:dyDescent="0.2"/>
    <row r="955" ht="22.5" customHeight="1" x14ac:dyDescent="0.2"/>
    <row r="956" ht="22.5" customHeight="1" x14ac:dyDescent="0.2"/>
    <row r="957" ht="22.5" customHeight="1" x14ac:dyDescent="0.2"/>
    <row r="958" ht="22.5" customHeight="1" x14ac:dyDescent="0.2"/>
    <row r="959" ht="22.5" customHeight="1" x14ac:dyDescent="0.2"/>
    <row r="960" ht="22.5" customHeight="1" x14ac:dyDescent="0.2"/>
    <row r="961" ht="22.5" customHeight="1" x14ac:dyDescent="0.2"/>
    <row r="962" ht="22.5" customHeight="1" x14ac:dyDescent="0.2"/>
    <row r="963" ht="22.5" customHeight="1" x14ac:dyDescent="0.2"/>
    <row r="964" ht="22.5" customHeight="1" x14ac:dyDescent="0.2"/>
    <row r="965" ht="22.5" customHeight="1" x14ac:dyDescent="0.2"/>
    <row r="966" ht="22.5" customHeight="1" x14ac:dyDescent="0.2"/>
    <row r="967" ht="22.5" customHeight="1" x14ac:dyDescent="0.2"/>
    <row r="968" ht="22.5" customHeight="1" x14ac:dyDescent="0.2"/>
    <row r="969" ht="22.5" customHeight="1" x14ac:dyDescent="0.2"/>
    <row r="970" ht="22.5" customHeight="1" x14ac:dyDescent="0.2"/>
    <row r="971" ht="22.5" customHeight="1" x14ac:dyDescent="0.2"/>
    <row r="972" ht="22.5" customHeight="1" x14ac:dyDescent="0.2"/>
    <row r="973" ht="22.5" customHeight="1" x14ac:dyDescent="0.2"/>
    <row r="974" ht="22.5" customHeight="1" x14ac:dyDescent="0.2"/>
    <row r="975" ht="22.5" customHeight="1" x14ac:dyDescent="0.2"/>
    <row r="976" ht="22.5" customHeight="1" x14ac:dyDescent="0.2"/>
    <row r="977" ht="22.5" customHeight="1" x14ac:dyDescent="0.2"/>
    <row r="978" ht="22.5" customHeight="1" x14ac:dyDescent="0.2"/>
    <row r="979" ht="22.5" customHeight="1" x14ac:dyDescent="0.2"/>
    <row r="980" ht="22.5" customHeight="1" x14ac:dyDescent="0.2"/>
    <row r="981" ht="22.5" customHeight="1" x14ac:dyDescent="0.2"/>
    <row r="982" ht="22.5" customHeight="1" x14ac:dyDescent="0.2"/>
    <row r="983" ht="22.5" customHeight="1" x14ac:dyDescent="0.2"/>
    <row r="984" ht="22.5" customHeight="1" x14ac:dyDescent="0.2"/>
    <row r="985" ht="22.5" customHeight="1" x14ac:dyDescent="0.2"/>
    <row r="986" ht="22.5" customHeight="1" x14ac:dyDescent="0.2"/>
    <row r="987" ht="22.5" customHeight="1" x14ac:dyDescent="0.2"/>
    <row r="988" ht="22.5" customHeight="1" x14ac:dyDescent="0.2"/>
    <row r="989" ht="22.5" customHeight="1" x14ac:dyDescent="0.2"/>
    <row r="990" ht="22.5" customHeight="1" x14ac:dyDescent="0.2"/>
    <row r="991" ht="22.5" customHeight="1" x14ac:dyDescent="0.2"/>
    <row r="992" ht="22.5" customHeight="1" x14ac:dyDescent="0.2"/>
    <row r="993" ht="22.5" customHeight="1" x14ac:dyDescent="0.2"/>
    <row r="994" ht="22.5" customHeight="1" x14ac:dyDescent="0.2"/>
    <row r="995" ht="22.5" customHeight="1" x14ac:dyDescent="0.2"/>
    <row r="996" ht="22.5" customHeight="1" x14ac:dyDescent="0.2"/>
    <row r="997" ht="22.5" customHeight="1" x14ac:dyDescent="0.2"/>
    <row r="998" ht="22.5" customHeight="1" x14ac:dyDescent="0.2"/>
    <row r="999" ht="22.5" customHeight="1" x14ac:dyDescent="0.2"/>
    <row r="1000" ht="22.5" customHeight="1" x14ac:dyDescent="0.2"/>
    <row r="1001" ht="22.5" customHeight="1" x14ac:dyDescent="0.2"/>
    <row r="1002" ht="22.5" customHeight="1" x14ac:dyDescent="0.2"/>
    <row r="1003" ht="22.5" customHeight="1" x14ac:dyDescent="0.2"/>
    <row r="1004" ht="22.5" customHeight="1" x14ac:dyDescent="0.2"/>
    <row r="1005" ht="22.5" customHeight="1" x14ac:dyDescent="0.2"/>
    <row r="1006" ht="22.5" customHeight="1" x14ac:dyDescent="0.2"/>
    <row r="1007" ht="22.5" customHeight="1" x14ac:dyDescent="0.2"/>
    <row r="1008" ht="22.5" customHeight="1" x14ac:dyDescent="0.2"/>
    <row r="1009" ht="22.5" customHeight="1" x14ac:dyDescent="0.2"/>
    <row r="1010" ht="22.5" customHeight="1" x14ac:dyDescent="0.2"/>
    <row r="1011" ht="22.5" customHeight="1" x14ac:dyDescent="0.2"/>
    <row r="1012" ht="22.5" customHeight="1" x14ac:dyDescent="0.2"/>
    <row r="1013" ht="22.5" customHeight="1" x14ac:dyDescent="0.2"/>
    <row r="1014" ht="22.5" customHeight="1" x14ac:dyDescent="0.2"/>
    <row r="1015" ht="22.5" customHeight="1" x14ac:dyDescent="0.2"/>
    <row r="1016" ht="22.5" customHeight="1" x14ac:dyDescent="0.2"/>
    <row r="1017" ht="22.5" customHeight="1" x14ac:dyDescent="0.2"/>
    <row r="1018" ht="22.5" customHeight="1" x14ac:dyDescent="0.2"/>
    <row r="1019" ht="22.5" customHeight="1" x14ac:dyDescent="0.2"/>
    <row r="1020" ht="22.5" customHeight="1" x14ac:dyDescent="0.2"/>
    <row r="1021" ht="22.5" customHeight="1" x14ac:dyDescent="0.2"/>
    <row r="1022" ht="22.5" customHeight="1" x14ac:dyDescent="0.2"/>
    <row r="1023" ht="22.5" customHeight="1" x14ac:dyDescent="0.2"/>
    <row r="1024" ht="22.5" customHeight="1" x14ac:dyDescent="0.2"/>
    <row r="1025" ht="22.5" customHeight="1" x14ac:dyDescent="0.2"/>
    <row r="1026" ht="22.5" customHeight="1" x14ac:dyDescent="0.2"/>
    <row r="1027" ht="22.5" customHeight="1" x14ac:dyDescent="0.2"/>
    <row r="1028" ht="22.5" customHeight="1" x14ac:dyDescent="0.2"/>
    <row r="1029" ht="22.5" customHeight="1" x14ac:dyDescent="0.2"/>
    <row r="1030" ht="22.5" customHeight="1" x14ac:dyDescent="0.2"/>
    <row r="1031" ht="22.5" customHeight="1" x14ac:dyDescent="0.2"/>
    <row r="1032" ht="22.5" customHeight="1" x14ac:dyDescent="0.2"/>
    <row r="1033" ht="22.5" customHeight="1" x14ac:dyDescent="0.2"/>
    <row r="1034" ht="22.5" customHeight="1" x14ac:dyDescent="0.2"/>
    <row r="1035" ht="22.5" customHeight="1" x14ac:dyDescent="0.2"/>
    <row r="1036" ht="22.5" customHeight="1" x14ac:dyDescent="0.2"/>
    <row r="1037" ht="22.5" customHeight="1" x14ac:dyDescent="0.2"/>
    <row r="1038" ht="22.5" customHeight="1" x14ac:dyDescent="0.2"/>
    <row r="1039" ht="22.5" customHeight="1" x14ac:dyDescent="0.2"/>
    <row r="1040" ht="22.5" customHeight="1" x14ac:dyDescent="0.2"/>
    <row r="1041" ht="22.5" customHeight="1" x14ac:dyDescent="0.2"/>
    <row r="1042" ht="22.5" customHeight="1" x14ac:dyDescent="0.2"/>
    <row r="1043" ht="22.5" customHeight="1" x14ac:dyDescent="0.2"/>
    <row r="1044" ht="22.5" customHeight="1" x14ac:dyDescent="0.2"/>
    <row r="1045" ht="22.5" customHeight="1" x14ac:dyDescent="0.2"/>
    <row r="1046" ht="22.5" customHeight="1" x14ac:dyDescent="0.2"/>
    <row r="1047" ht="22.5" customHeight="1" x14ac:dyDescent="0.2"/>
    <row r="1048" ht="22.5" customHeight="1" x14ac:dyDescent="0.2"/>
    <row r="1049" ht="22.5" customHeight="1" x14ac:dyDescent="0.2"/>
    <row r="1050" ht="22.5" customHeight="1" x14ac:dyDescent="0.2"/>
    <row r="1051" ht="22.5" customHeight="1" x14ac:dyDescent="0.2"/>
    <row r="1052" ht="22.5" customHeight="1" x14ac:dyDescent="0.2"/>
    <row r="1053" ht="22.5" customHeight="1" x14ac:dyDescent="0.2"/>
    <row r="1054" ht="22.5" customHeight="1" x14ac:dyDescent="0.2"/>
    <row r="1055" ht="22.5" customHeight="1" x14ac:dyDescent="0.2"/>
    <row r="1056" ht="22.5" customHeight="1" x14ac:dyDescent="0.2"/>
    <row r="1057" ht="22.5" customHeight="1" x14ac:dyDescent="0.2"/>
    <row r="1058" ht="22.5" customHeight="1" x14ac:dyDescent="0.2"/>
    <row r="1059" ht="22.5" customHeight="1" x14ac:dyDescent="0.2"/>
    <row r="1060" ht="22.5" customHeight="1" x14ac:dyDescent="0.2"/>
    <row r="1061" ht="22.5" customHeight="1" x14ac:dyDescent="0.2"/>
    <row r="1062" ht="22.5" customHeight="1" x14ac:dyDescent="0.2"/>
    <row r="1063" ht="22.5" customHeight="1" x14ac:dyDescent="0.2"/>
    <row r="1064" ht="22.5" customHeight="1" x14ac:dyDescent="0.2"/>
    <row r="1065" ht="22.5" customHeight="1" x14ac:dyDescent="0.2"/>
    <row r="1066" ht="22.5" customHeight="1" x14ac:dyDescent="0.2"/>
    <row r="1067" ht="22.5" customHeight="1" x14ac:dyDescent="0.2"/>
    <row r="1068" ht="22.5" customHeight="1" x14ac:dyDescent="0.2"/>
    <row r="1069" ht="22.5" customHeight="1" x14ac:dyDescent="0.2"/>
    <row r="1070" ht="22.5" customHeight="1" x14ac:dyDescent="0.2"/>
    <row r="1071" ht="22.5" customHeight="1" x14ac:dyDescent="0.2"/>
    <row r="1072" ht="22.5" customHeight="1" x14ac:dyDescent="0.2"/>
    <row r="1073" ht="22.5" customHeight="1" x14ac:dyDescent="0.2"/>
    <row r="1074" ht="22.5" customHeight="1" x14ac:dyDescent="0.2"/>
    <row r="1075" ht="22.5" customHeight="1" x14ac:dyDescent="0.2"/>
    <row r="1076" ht="22.5" customHeight="1" x14ac:dyDescent="0.2"/>
    <row r="1077" ht="22.5" customHeight="1" x14ac:dyDescent="0.2"/>
    <row r="1078" ht="22.5" customHeight="1" x14ac:dyDescent="0.2"/>
    <row r="1079" ht="22.5" customHeight="1" x14ac:dyDescent="0.2"/>
    <row r="1080" ht="22.5" customHeight="1" x14ac:dyDescent="0.2"/>
    <row r="1081" ht="22.5" customHeight="1" x14ac:dyDescent="0.2"/>
    <row r="1082" ht="22.5" customHeight="1" x14ac:dyDescent="0.2"/>
    <row r="1083" ht="22.5" customHeight="1" x14ac:dyDescent="0.2"/>
    <row r="1084" ht="22.5" customHeight="1" x14ac:dyDescent="0.2"/>
    <row r="1085" ht="22.5" customHeight="1" x14ac:dyDescent="0.2"/>
    <row r="1086" ht="22.5" customHeight="1" x14ac:dyDescent="0.2"/>
    <row r="1087" ht="22.5" customHeight="1" x14ac:dyDescent="0.2"/>
    <row r="1088" ht="22.5" customHeight="1" x14ac:dyDescent="0.2"/>
    <row r="1089" ht="22.5" customHeight="1" x14ac:dyDescent="0.2"/>
    <row r="1090" ht="22.5" customHeight="1" x14ac:dyDescent="0.2"/>
    <row r="1091" ht="22.5" customHeight="1" x14ac:dyDescent="0.2"/>
    <row r="1092" ht="22.5" customHeight="1" x14ac:dyDescent="0.2"/>
    <row r="1093" ht="22.5" customHeight="1" x14ac:dyDescent="0.2"/>
    <row r="1094" ht="22.5" customHeight="1" x14ac:dyDescent="0.2"/>
    <row r="1095" ht="22.5" customHeight="1" x14ac:dyDescent="0.2"/>
    <row r="1096" ht="22.5" customHeight="1" x14ac:dyDescent="0.2"/>
    <row r="1097" ht="22.5" customHeight="1" x14ac:dyDescent="0.2"/>
    <row r="1098" ht="22.5" customHeight="1" x14ac:dyDescent="0.2"/>
    <row r="1099" ht="22.5" customHeight="1" x14ac:dyDescent="0.2"/>
    <row r="1100" ht="22.5" customHeight="1" x14ac:dyDescent="0.2"/>
    <row r="1101" ht="22.5" customHeight="1" x14ac:dyDescent="0.2"/>
    <row r="1102" ht="22.5" customHeight="1" x14ac:dyDescent="0.2"/>
    <row r="1103" ht="22.5" customHeight="1" x14ac:dyDescent="0.2"/>
    <row r="1104" ht="22.5" customHeight="1" x14ac:dyDescent="0.2"/>
    <row r="1105" ht="22.5" customHeight="1" x14ac:dyDescent="0.2"/>
    <row r="1106" ht="22.5" customHeight="1" x14ac:dyDescent="0.2"/>
    <row r="1107" ht="22.5" customHeight="1" x14ac:dyDescent="0.2"/>
    <row r="1108" ht="22.5" customHeight="1" x14ac:dyDescent="0.2"/>
    <row r="1109" ht="22.5" customHeight="1" x14ac:dyDescent="0.2"/>
    <row r="1110" ht="22.5" customHeight="1" x14ac:dyDescent="0.2"/>
    <row r="1111" ht="22.5" customHeight="1" x14ac:dyDescent="0.2"/>
    <row r="1112" ht="22.5" customHeight="1" x14ac:dyDescent="0.2"/>
    <row r="1113" ht="22.5" customHeight="1" x14ac:dyDescent="0.2"/>
    <row r="1114" ht="22.5" customHeight="1" x14ac:dyDescent="0.2"/>
    <row r="1115" ht="22.5" customHeight="1" x14ac:dyDescent="0.2"/>
    <row r="1116" ht="22.5" customHeight="1" x14ac:dyDescent="0.2"/>
    <row r="1117" ht="22.5" customHeight="1" x14ac:dyDescent="0.2"/>
    <row r="1118" ht="22.5" customHeight="1" x14ac:dyDescent="0.2"/>
    <row r="1119" ht="22.5" customHeight="1" x14ac:dyDescent="0.2"/>
    <row r="1120" ht="22.5" customHeight="1" x14ac:dyDescent="0.2"/>
    <row r="1121" ht="22.5" customHeight="1" x14ac:dyDescent="0.2"/>
    <row r="1122" ht="22.5" customHeight="1" x14ac:dyDescent="0.2"/>
    <row r="1123" ht="22.5" customHeight="1" x14ac:dyDescent="0.2"/>
    <row r="1124" ht="22.5" customHeight="1" x14ac:dyDescent="0.2"/>
    <row r="1125" ht="22.5" customHeight="1" x14ac:dyDescent="0.2"/>
    <row r="1126" ht="22.5" customHeight="1" x14ac:dyDescent="0.2"/>
    <row r="1127" ht="22.5" customHeight="1" x14ac:dyDescent="0.2"/>
    <row r="1128" ht="22.5" customHeight="1" x14ac:dyDescent="0.2"/>
    <row r="1129" ht="22.5" customHeight="1" x14ac:dyDescent="0.2"/>
    <row r="1130" ht="22.5" customHeight="1" x14ac:dyDescent="0.2"/>
    <row r="1131" ht="22.5" customHeight="1" x14ac:dyDescent="0.2"/>
    <row r="1132" ht="22.5" customHeight="1" x14ac:dyDescent="0.2"/>
    <row r="1133" ht="22.5" customHeight="1" x14ac:dyDescent="0.2"/>
    <row r="1134" ht="22.5" customHeight="1" x14ac:dyDescent="0.2"/>
    <row r="1135" ht="22.5" customHeight="1" x14ac:dyDescent="0.2"/>
    <row r="1136" ht="22.5" customHeight="1" x14ac:dyDescent="0.2"/>
    <row r="1137" ht="22.5" customHeight="1" x14ac:dyDescent="0.2"/>
    <row r="1138" ht="22.5" customHeight="1" x14ac:dyDescent="0.2"/>
    <row r="1139" ht="22.5" customHeight="1" x14ac:dyDescent="0.2"/>
    <row r="1140" ht="22.5" customHeight="1" x14ac:dyDescent="0.2"/>
    <row r="1141" ht="22.5" customHeight="1" x14ac:dyDescent="0.2"/>
    <row r="1142" ht="22.5" customHeight="1" x14ac:dyDescent="0.2"/>
    <row r="1143" ht="22.5" customHeight="1" x14ac:dyDescent="0.2"/>
    <row r="1144" ht="22.5" customHeight="1" x14ac:dyDescent="0.2"/>
    <row r="1145" ht="22.5" customHeight="1" x14ac:dyDescent="0.2"/>
    <row r="1146" ht="22.5" customHeight="1" x14ac:dyDescent="0.2"/>
    <row r="1147" ht="22.5" customHeight="1" x14ac:dyDescent="0.2"/>
    <row r="1148" ht="22.5" customHeight="1" x14ac:dyDescent="0.2"/>
    <row r="1149" ht="22.5" customHeight="1" x14ac:dyDescent="0.2"/>
    <row r="1150" ht="22.5" customHeight="1" x14ac:dyDescent="0.2"/>
    <row r="1151" ht="22.5" customHeight="1" x14ac:dyDescent="0.2"/>
    <row r="1152" ht="22.5" customHeight="1" x14ac:dyDescent="0.2"/>
    <row r="1153" ht="22.5" customHeight="1" x14ac:dyDescent="0.2"/>
    <row r="1154" ht="22.5" customHeight="1" x14ac:dyDescent="0.2"/>
    <row r="1155" ht="22.5" customHeight="1" x14ac:dyDescent="0.2"/>
    <row r="1156" ht="22.5" customHeight="1" x14ac:dyDescent="0.2"/>
    <row r="1157" ht="22.5" customHeight="1" x14ac:dyDescent="0.2"/>
    <row r="1158" ht="22.5" customHeight="1" x14ac:dyDescent="0.2"/>
    <row r="1159" ht="22.5" customHeight="1" x14ac:dyDescent="0.2"/>
    <row r="1160" ht="22.5" customHeight="1" x14ac:dyDescent="0.2"/>
    <row r="1161" ht="22.5" customHeight="1" x14ac:dyDescent="0.2"/>
    <row r="1162" ht="22.5" customHeight="1" x14ac:dyDescent="0.2"/>
    <row r="1163" ht="22.5" customHeight="1" x14ac:dyDescent="0.2"/>
    <row r="1164" ht="22.5" customHeight="1" x14ac:dyDescent="0.2"/>
    <row r="1165" ht="22.5" customHeight="1" x14ac:dyDescent="0.2"/>
    <row r="1166" ht="22.5" customHeight="1" x14ac:dyDescent="0.2"/>
    <row r="1167" ht="22.5" customHeight="1" x14ac:dyDescent="0.2"/>
    <row r="1168" ht="22.5" customHeight="1" x14ac:dyDescent="0.2"/>
    <row r="1169" ht="22.5" customHeight="1" x14ac:dyDescent="0.2"/>
    <row r="1170" ht="22.5" customHeight="1" x14ac:dyDescent="0.2"/>
    <row r="1171" ht="22.5" customHeight="1" x14ac:dyDescent="0.2"/>
    <row r="1172" ht="22.5" customHeight="1" x14ac:dyDescent="0.2"/>
    <row r="1173" ht="22.5" customHeight="1" x14ac:dyDescent="0.2"/>
    <row r="1174" ht="22.5" customHeight="1" x14ac:dyDescent="0.2"/>
    <row r="1175" ht="22.5" customHeight="1" x14ac:dyDescent="0.2"/>
    <row r="1176" ht="22.5" customHeight="1" x14ac:dyDescent="0.2"/>
    <row r="1177" ht="22.5" customHeight="1" x14ac:dyDescent="0.2"/>
    <row r="1178" ht="22.5" customHeight="1" x14ac:dyDescent="0.2"/>
    <row r="1179" ht="22.5" customHeight="1" x14ac:dyDescent="0.2"/>
    <row r="1180" ht="22.5" customHeight="1" x14ac:dyDescent="0.2"/>
    <row r="1181" ht="22.5" customHeight="1" x14ac:dyDescent="0.2"/>
    <row r="1182" ht="22.5" customHeight="1" x14ac:dyDescent="0.2"/>
    <row r="1183" ht="22.5" customHeight="1" x14ac:dyDescent="0.2"/>
    <row r="1184" ht="22.5" customHeight="1" x14ac:dyDescent="0.2"/>
    <row r="1185" ht="22.5" customHeight="1" x14ac:dyDescent="0.2"/>
    <row r="1186" ht="22.5" customHeight="1" x14ac:dyDescent="0.2"/>
    <row r="1187" ht="22.5" customHeight="1" x14ac:dyDescent="0.2"/>
    <row r="1188" ht="22.5" customHeight="1" x14ac:dyDescent="0.2"/>
    <row r="1189" ht="22.5" customHeight="1" x14ac:dyDescent="0.2"/>
    <row r="1190" ht="22.5" customHeight="1" x14ac:dyDescent="0.2"/>
    <row r="1191" ht="22.5" customHeight="1" x14ac:dyDescent="0.2"/>
    <row r="1192" ht="22.5" customHeight="1" x14ac:dyDescent="0.2"/>
    <row r="1193" ht="22.5" customHeight="1" x14ac:dyDescent="0.2"/>
    <row r="1194" ht="22.5" customHeight="1" x14ac:dyDescent="0.2"/>
    <row r="1195" ht="22.5" customHeight="1" x14ac:dyDescent="0.2"/>
    <row r="1196" ht="22.5" customHeight="1" x14ac:dyDescent="0.2"/>
    <row r="1197" ht="22.5" customHeight="1" x14ac:dyDescent="0.2"/>
    <row r="1198" ht="22.5" customHeight="1" x14ac:dyDescent="0.2"/>
    <row r="1199" ht="22.5" customHeight="1" x14ac:dyDescent="0.2"/>
    <row r="1200" ht="22.5" customHeight="1" x14ac:dyDescent="0.2"/>
    <row r="1201" ht="22.5" customHeight="1" x14ac:dyDescent="0.2"/>
    <row r="1202" ht="22.5" customHeight="1" x14ac:dyDescent="0.2"/>
    <row r="1203" ht="22.5" customHeight="1" x14ac:dyDescent="0.2"/>
    <row r="1204" ht="22.5" customHeight="1" x14ac:dyDescent="0.2"/>
    <row r="1205" ht="22.5" customHeight="1" x14ac:dyDescent="0.2"/>
    <row r="1206" ht="22.5" customHeight="1" x14ac:dyDescent="0.2"/>
    <row r="1207" ht="22.5" customHeight="1" x14ac:dyDescent="0.2"/>
    <row r="1208" ht="22.5" customHeight="1" x14ac:dyDescent="0.2"/>
    <row r="1209" ht="22.5" customHeight="1" x14ac:dyDescent="0.2"/>
    <row r="1210" ht="22.5" customHeight="1" x14ac:dyDescent="0.2"/>
    <row r="1211" ht="22.5" customHeight="1" x14ac:dyDescent="0.2"/>
    <row r="1212" ht="22.5" customHeight="1" x14ac:dyDescent="0.2"/>
    <row r="1213" ht="22.5" customHeight="1" x14ac:dyDescent="0.2"/>
    <row r="1214" ht="22.5" customHeight="1" x14ac:dyDescent="0.2"/>
    <row r="1215" ht="22.5" customHeight="1" x14ac:dyDescent="0.2"/>
    <row r="1216" ht="22.5" customHeight="1" x14ac:dyDescent="0.2"/>
    <row r="1217" ht="22.5" customHeight="1" x14ac:dyDescent="0.2"/>
    <row r="1218" ht="22.5" customHeight="1" x14ac:dyDescent="0.2"/>
    <row r="1219" ht="22.5" customHeight="1" x14ac:dyDescent="0.2"/>
    <row r="1220" ht="22.5" customHeight="1" x14ac:dyDescent="0.2"/>
    <row r="1221" ht="22.5" customHeight="1" x14ac:dyDescent="0.2"/>
    <row r="1222" ht="22.5" customHeight="1" x14ac:dyDescent="0.2"/>
    <row r="1223" ht="22.5" customHeight="1" x14ac:dyDescent="0.2"/>
    <row r="1224" ht="22.5" customHeight="1" x14ac:dyDescent="0.2"/>
    <row r="1225" ht="22.5" customHeight="1" x14ac:dyDescent="0.2"/>
    <row r="1226" ht="22.5" customHeight="1" x14ac:dyDescent="0.2"/>
    <row r="1227" ht="22.5" customHeight="1" x14ac:dyDescent="0.2"/>
    <row r="1228" ht="22.5" customHeight="1" x14ac:dyDescent="0.2"/>
    <row r="1229" ht="22.5" customHeight="1" x14ac:dyDescent="0.2"/>
    <row r="1230" ht="22.5" customHeight="1" x14ac:dyDescent="0.2"/>
    <row r="1231" ht="22.5" customHeight="1" x14ac:dyDescent="0.2"/>
    <row r="1232" ht="22.5" customHeight="1" x14ac:dyDescent="0.2"/>
    <row r="1233" ht="22.5" customHeight="1" x14ac:dyDescent="0.2"/>
    <row r="1234" ht="22.5" customHeight="1" x14ac:dyDescent="0.2"/>
    <row r="1235" ht="22.5" customHeight="1" x14ac:dyDescent="0.2"/>
    <row r="1236" ht="22.5" customHeight="1" x14ac:dyDescent="0.2"/>
    <row r="1237" ht="22.5" customHeight="1" x14ac:dyDescent="0.2"/>
    <row r="1238" ht="22.5" customHeight="1" x14ac:dyDescent="0.2"/>
    <row r="1239" ht="22.5" customHeight="1" x14ac:dyDescent="0.2"/>
    <row r="1240" ht="22.5" customHeight="1" x14ac:dyDescent="0.2"/>
    <row r="1241" ht="22.5" customHeight="1" x14ac:dyDescent="0.2"/>
    <row r="1242" ht="22.5" customHeight="1" x14ac:dyDescent="0.2"/>
    <row r="1243" ht="22.5" customHeight="1" x14ac:dyDescent="0.2"/>
    <row r="1244" ht="22.5" customHeight="1" x14ac:dyDescent="0.2"/>
    <row r="1245" ht="22.5" customHeight="1" x14ac:dyDescent="0.2"/>
    <row r="1246" ht="22.5" customHeight="1" x14ac:dyDescent="0.2"/>
    <row r="1247" ht="22.5" customHeight="1" x14ac:dyDescent="0.2"/>
    <row r="1248" ht="22.5" customHeight="1" x14ac:dyDescent="0.2"/>
    <row r="1249" ht="22.5" customHeight="1" x14ac:dyDescent="0.2"/>
    <row r="1250" ht="22.5" customHeight="1" x14ac:dyDescent="0.2"/>
    <row r="1251" ht="22.5" customHeight="1" x14ac:dyDescent="0.2"/>
    <row r="1252" ht="22.5" customHeight="1" x14ac:dyDescent="0.2"/>
    <row r="1253" ht="22.5" customHeight="1" x14ac:dyDescent="0.2"/>
    <row r="1254" ht="22.5" customHeight="1" x14ac:dyDescent="0.2"/>
    <row r="1255" ht="22.5" customHeight="1" x14ac:dyDescent="0.2"/>
    <row r="1256" ht="22.5" customHeight="1" x14ac:dyDescent="0.2"/>
    <row r="1257" ht="22.5" customHeight="1" x14ac:dyDescent="0.2"/>
    <row r="1258" ht="22.5" customHeight="1" x14ac:dyDescent="0.2"/>
    <row r="1259" ht="22.5" customHeight="1" x14ac:dyDescent="0.2"/>
    <row r="1260" ht="22.5" customHeight="1" x14ac:dyDescent="0.2"/>
    <row r="1261" ht="22.5" customHeight="1" x14ac:dyDescent="0.2"/>
    <row r="1262" ht="22.5" customHeight="1" x14ac:dyDescent="0.2"/>
    <row r="1263" ht="22.5" customHeight="1" x14ac:dyDescent="0.2"/>
    <row r="1264" ht="22.5" customHeight="1" x14ac:dyDescent="0.2"/>
    <row r="1265" ht="22.5" customHeight="1" x14ac:dyDescent="0.2"/>
    <row r="1266" ht="22.5" customHeight="1" x14ac:dyDescent="0.2"/>
    <row r="1267" ht="22.5" customHeight="1" x14ac:dyDescent="0.2"/>
    <row r="1268" ht="22.5" customHeight="1" x14ac:dyDescent="0.2"/>
    <row r="1269" ht="22.5" customHeight="1" x14ac:dyDescent="0.2"/>
    <row r="1270" ht="22.5" customHeight="1" x14ac:dyDescent="0.2"/>
    <row r="1271" ht="22.5" customHeight="1" x14ac:dyDescent="0.2"/>
    <row r="1272" ht="22.5" customHeight="1" x14ac:dyDescent="0.2"/>
    <row r="1273" ht="22.5" customHeight="1" x14ac:dyDescent="0.2"/>
    <row r="1274" ht="22.5" customHeight="1" x14ac:dyDescent="0.2"/>
    <row r="1275" ht="22.5" customHeight="1" x14ac:dyDescent="0.2"/>
    <row r="1276" ht="22.5" customHeight="1" x14ac:dyDescent="0.2"/>
    <row r="1277" ht="22.5" customHeight="1" x14ac:dyDescent="0.2"/>
    <row r="1278" ht="22.5" customHeight="1" x14ac:dyDescent="0.2"/>
    <row r="1279" ht="22.5" customHeight="1" x14ac:dyDescent="0.2"/>
    <row r="1280" ht="22.5" customHeight="1" x14ac:dyDescent="0.2"/>
    <row r="1281" ht="22.5" customHeight="1" x14ac:dyDescent="0.2"/>
    <row r="1282" ht="22.5" customHeight="1" x14ac:dyDescent="0.2"/>
    <row r="1283" ht="22.5" customHeight="1" x14ac:dyDescent="0.2"/>
    <row r="1284" ht="22.5" customHeight="1" x14ac:dyDescent="0.2"/>
    <row r="1285" ht="22.5" customHeight="1" x14ac:dyDescent="0.2"/>
    <row r="1286" ht="22.5" customHeight="1" x14ac:dyDescent="0.2"/>
    <row r="1287" ht="22.5" customHeight="1" x14ac:dyDescent="0.2"/>
    <row r="1288" ht="22.5" customHeight="1" x14ac:dyDescent="0.2"/>
    <row r="1289" ht="22.5" customHeight="1" x14ac:dyDescent="0.2"/>
    <row r="1290" ht="22.5" customHeight="1" x14ac:dyDescent="0.2"/>
    <row r="1291" ht="22.5" customHeight="1" x14ac:dyDescent="0.2"/>
    <row r="1292" ht="22.5" customHeight="1" x14ac:dyDescent="0.2"/>
    <row r="1293" ht="22.5" customHeight="1" x14ac:dyDescent="0.2"/>
    <row r="1294" ht="22.5" customHeight="1" x14ac:dyDescent="0.2"/>
    <row r="1295" ht="22.5" customHeight="1" x14ac:dyDescent="0.2"/>
    <row r="1296" ht="22.5" customHeight="1" x14ac:dyDescent="0.2"/>
    <row r="1297" ht="22.5" customHeight="1" x14ac:dyDescent="0.2"/>
    <row r="1298" ht="22.5" customHeight="1" x14ac:dyDescent="0.2"/>
    <row r="1299" ht="22.5" customHeight="1" x14ac:dyDescent="0.2"/>
    <row r="1300" ht="22.5" customHeight="1" x14ac:dyDescent="0.2"/>
    <row r="1301" ht="22.5" customHeight="1" x14ac:dyDescent="0.2"/>
    <row r="1302" ht="22.5" customHeight="1" x14ac:dyDescent="0.2"/>
    <row r="1303" ht="22.5" customHeight="1" x14ac:dyDescent="0.2"/>
    <row r="1304" ht="22.5" customHeight="1" x14ac:dyDescent="0.2"/>
    <row r="1305" ht="22.5" customHeight="1" x14ac:dyDescent="0.2"/>
    <row r="1306" ht="22.5" customHeight="1" x14ac:dyDescent="0.2"/>
    <row r="1307" ht="22.5" customHeight="1" x14ac:dyDescent="0.2"/>
    <row r="1308" ht="22.5" customHeight="1" x14ac:dyDescent="0.2"/>
    <row r="1309" ht="22.5" customHeight="1" x14ac:dyDescent="0.2"/>
    <row r="1310" ht="22.5" customHeight="1" x14ac:dyDescent="0.2"/>
    <row r="1311" ht="22.5" customHeight="1" x14ac:dyDescent="0.2"/>
    <row r="1312" ht="22.5" customHeight="1" x14ac:dyDescent="0.2"/>
    <row r="1313" ht="22.5" customHeight="1" x14ac:dyDescent="0.2"/>
    <row r="1314" ht="22.5" customHeight="1" x14ac:dyDescent="0.2"/>
    <row r="1315" ht="22.5" customHeight="1" x14ac:dyDescent="0.2"/>
    <row r="1316" ht="22.5" customHeight="1" x14ac:dyDescent="0.2"/>
    <row r="1317" ht="22.5" customHeight="1" x14ac:dyDescent="0.2"/>
    <row r="1318" ht="22.5" customHeight="1" x14ac:dyDescent="0.2"/>
    <row r="1319" ht="22.5" customHeight="1" x14ac:dyDescent="0.2"/>
    <row r="1320" ht="22.5" customHeight="1" x14ac:dyDescent="0.2"/>
    <row r="1321" ht="22.5" customHeight="1" x14ac:dyDescent="0.2"/>
    <row r="1322" ht="22.5" customHeight="1" x14ac:dyDescent="0.2"/>
    <row r="1323" ht="22.5" customHeight="1" x14ac:dyDescent="0.2"/>
    <row r="1324" ht="22.5" customHeight="1" x14ac:dyDescent="0.2"/>
    <row r="1325" ht="22.5" customHeight="1" x14ac:dyDescent="0.2"/>
    <row r="1326" ht="22.5" customHeight="1" x14ac:dyDescent="0.2"/>
    <row r="1327" ht="22.5" customHeight="1" x14ac:dyDescent="0.2"/>
    <row r="1328" ht="22.5" customHeight="1" x14ac:dyDescent="0.2"/>
    <row r="1329" ht="22.5" customHeight="1" x14ac:dyDescent="0.2"/>
    <row r="1330" ht="22.5" customHeight="1" x14ac:dyDescent="0.2"/>
    <row r="1331" ht="22.5" customHeight="1" x14ac:dyDescent="0.2"/>
    <row r="1332" ht="22.5" customHeight="1" x14ac:dyDescent="0.2"/>
    <row r="1333" ht="22.5" customHeight="1" x14ac:dyDescent="0.2"/>
    <row r="1334" ht="22.5" customHeight="1" x14ac:dyDescent="0.2"/>
    <row r="1335" ht="22.5" customHeight="1" x14ac:dyDescent="0.2"/>
    <row r="1336" ht="22.5" customHeight="1" x14ac:dyDescent="0.2"/>
    <row r="1337" ht="22.5" customHeight="1" x14ac:dyDescent="0.2"/>
    <row r="1338" ht="22.5" customHeight="1" x14ac:dyDescent="0.2"/>
    <row r="1339" ht="22.5" customHeight="1" x14ac:dyDescent="0.2"/>
    <row r="1340" ht="22.5" customHeight="1" x14ac:dyDescent="0.2"/>
    <row r="1341" ht="22.5" customHeight="1" x14ac:dyDescent="0.2"/>
    <row r="1342" ht="22.5" customHeight="1" x14ac:dyDescent="0.2"/>
    <row r="1343" ht="22.5" customHeight="1" x14ac:dyDescent="0.2"/>
    <row r="1344" ht="22.5" customHeight="1" x14ac:dyDescent="0.2"/>
    <row r="1345" ht="22.5" customHeight="1" x14ac:dyDescent="0.2"/>
    <row r="1346" ht="22.5" customHeight="1" x14ac:dyDescent="0.2"/>
    <row r="1347" ht="22.5" customHeight="1" x14ac:dyDescent="0.2"/>
    <row r="1348" ht="22.5" customHeight="1" x14ac:dyDescent="0.2"/>
    <row r="1349" ht="22.5" customHeight="1" x14ac:dyDescent="0.2"/>
    <row r="1350" ht="22.5" customHeight="1" x14ac:dyDescent="0.2"/>
    <row r="1351" ht="22.5" customHeight="1" x14ac:dyDescent="0.2"/>
    <row r="1352" ht="22.5" customHeight="1" x14ac:dyDescent="0.2"/>
    <row r="1353" ht="22.5" customHeight="1" x14ac:dyDescent="0.2"/>
    <row r="1354" ht="22.5" customHeight="1" x14ac:dyDescent="0.2"/>
    <row r="1355" ht="22.5" customHeight="1" x14ac:dyDescent="0.2"/>
    <row r="1356" ht="22.5" customHeight="1" x14ac:dyDescent="0.2"/>
    <row r="1357" ht="22.5" customHeight="1" x14ac:dyDescent="0.2"/>
    <row r="1358" ht="22.5" customHeight="1" x14ac:dyDescent="0.2"/>
    <row r="1359" ht="22.5" customHeight="1" x14ac:dyDescent="0.2"/>
    <row r="1360" ht="22.5" customHeight="1" x14ac:dyDescent="0.2"/>
    <row r="1361" ht="22.5" customHeight="1" x14ac:dyDescent="0.2"/>
    <row r="1362" ht="22.5" customHeight="1" x14ac:dyDescent="0.2"/>
    <row r="1363" ht="22.5" customHeight="1" x14ac:dyDescent="0.2"/>
    <row r="1364" ht="22.5" customHeight="1" x14ac:dyDescent="0.2"/>
    <row r="1365" ht="22.5" customHeight="1" x14ac:dyDescent="0.2"/>
    <row r="1366" ht="22.5" customHeight="1" x14ac:dyDescent="0.2"/>
    <row r="1367" ht="22.5" customHeight="1" x14ac:dyDescent="0.2"/>
    <row r="1368" ht="22.5" customHeight="1" x14ac:dyDescent="0.2"/>
    <row r="1369" ht="22.5" customHeight="1" x14ac:dyDescent="0.2"/>
    <row r="1370" ht="22.5" customHeight="1" x14ac:dyDescent="0.2"/>
    <row r="1371" ht="22.5" customHeight="1" x14ac:dyDescent="0.2"/>
    <row r="1372" ht="22.5" customHeight="1" x14ac:dyDescent="0.2"/>
    <row r="1373" ht="22.5" customHeight="1" x14ac:dyDescent="0.2"/>
    <row r="1374" ht="22.5" customHeight="1" x14ac:dyDescent="0.2"/>
    <row r="1375" ht="22.5" customHeight="1" x14ac:dyDescent="0.2"/>
    <row r="1376" ht="22.5" customHeight="1" x14ac:dyDescent="0.2"/>
    <row r="1377" ht="22.5" customHeight="1" x14ac:dyDescent="0.2"/>
    <row r="1378" ht="22.5" customHeight="1" x14ac:dyDescent="0.2"/>
    <row r="1379" ht="22.5" customHeight="1" x14ac:dyDescent="0.2"/>
    <row r="1380" ht="22.5" customHeight="1" x14ac:dyDescent="0.2"/>
    <row r="1381" ht="22.5" customHeight="1" x14ac:dyDescent="0.2"/>
    <row r="1382" ht="22.5" customHeight="1" x14ac:dyDescent="0.2"/>
    <row r="1383" ht="22.5" customHeight="1" x14ac:dyDescent="0.2"/>
    <row r="1384" ht="22.5" customHeight="1" x14ac:dyDescent="0.2"/>
    <row r="1385" ht="22.5" customHeight="1" x14ac:dyDescent="0.2"/>
    <row r="1386" ht="22.5" customHeight="1" x14ac:dyDescent="0.2"/>
    <row r="1387" ht="22.5" customHeight="1" x14ac:dyDescent="0.2"/>
    <row r="1388" ht="22.5" customHeight="1" x14ac:dyDescent="0.2"/>
    <row r="1389" ht="22.5" customHeight="1" x14ac:dyDescent="0.2"/>
    <row r="1390" ht="22.5" customHeight="1" x14ac:dyDescent="0.2"/>
    <row r="1391" ht="22.5" customHeight="1" x14ac:dyDescent="0.2"/>
    <row r="1392" ht="22.5" customHeight="1" x14ac:dyDescent="0.2"/>
    <row r="1393" ht="22.5" customHeight="1" x14ac:dyDescent="0.2"/>
    <row r="1394" ht="22.5" customHeight="1" x14ac:dyDescent="0.2"/>
    <row r="1395" ht="22.5" customHeight="1" x14ac:dyDescent="0.2"/>
    <row r="1396" ht="22.5" customHeight="1" x14ac:dyDescent="0.2"/>
    <row r="1397" ht="22.5" customHeight="1" x14ac:dyDescent="0.2"/>
    <row r="1398" ht="22.5" customHeight="1" x14ac:dyDescent="0.2"/>
    <row r="1399" ht="22.5" customHeight="1" x14ac:dyDescent="0.2"/>
    <row r="1400" ht="22.5" customHeight="1" x14ac:dyDescent="0.2"/>
    <row r="1401" ht="22.5" customHeight="1" x14ac:dyDescent="0.2"/>
    <row r="1402" ht="22.5" customHeight="1" x14ac:dyDescent="0.2"/>
    <row r="1403" ht="22.5" customHeight="1" x14ac:dyDescent="0.2"/>
    <row r="1404" ht="22.5" customHeight="1" x14ac:dyDescent="0.2"/>
    <row r="1405" ht="22.5" customHeight="1" x14ac:dyDescent="0.2"/>
    <row r="1406" ht="22.5" customHeight="1" x14ac:dyDescent="0.2"/>
    <row r="1407" ht="22.5" customHeight="1" x14ac:dyDescent="0.2"/>
    <row r="1408" ht="22.5" customHeight="1" x14ac:dyDescent="0.2"/>
    <row r="1409" ht="22.5" customHeight="1" x14ac:dyDescent="0.2"/>
    <row r="1410" ht="22.5" customHeight="1" x14ac:dyDescent="0.2"/>
    <row r="1411" ht="22.5" customHeight="1" x14ac:dyDescent="0.2"/>
    <row r="1412" ht="22.5" customHeight="1" x14ac:dyDescent="0.2"/>
    <row r="1413" ht="22.5" customHeight="1" x14ac:dyDescent="0.2"/>
    <row r="1414" ht="22.5" customHeight="1" x14ac:dyDescent="0.2"/>
    <row r="1415" ht="22.5" customHeight="1" x14ac:dyDescent="0.2"/>
    <row r="1416" ht="22.5" customHeight="1" x14ac:dyDescent="0.2"/>
    <row r="1417" ht="22.5" customHeight="1" x14ac:dyDescent="0.2"/>
    <row r="1418" ht="22.5" customHeight="1" x14ac:dyDescent="0.2"/>
    <row r="1419" ht="22.5" customHeight="1" x14ac:dyDescent="0.2"/>
    <row r="1420" ht="22.5" customHeight="1" x14ac:dyDescent="0.2"/>
    <row r="1421" ht="22.5" customHeight="1" x14ac:dyDescent="0.2"/>
    <row r="1422" ht="22.5" customHeight="1" x14ac:dyDescent="0.2"/>
    <row r="1423" ht="22.5" customHeight="1" x14ac:dyDescent="0.2"/>
    <row r="1424" ht="22.5" customHeight="1" x14ac:dyDescent="0.2"/>
    <row r="1425" ht="22.5" customHeight="1" x14ac:dyDescent="0.2"/>
    <row r="1426" ht="22.5" customHeight="1" x14ac:dyDescent="0.2"/>
    <row r="1427" ht="22.5" customHeight="1" x14ac:dyDescent="0.2"/>
    <row r="1428" ht="22.5" customHeight="1" x14ac:dyDescent="0.2"/>
    <row r="1429" ht="22.5" customHeight="1" x14ac:dyDescent="0.2"/>
    <row r="1430" ht="22.5" customHeight="1" x14ac:dyDescent="0.2"/>
    <row r="1431" ht="22.5" customHeight="1" x14ac:dyDescent="0.2"/>
    <row r="1432" ht="22.5" customHeight="1" x14ac:dyDescent="0.2"/>
    <row r="1433" ht="22.5" customHeight="1" x14ac:dyDescent="0.2"/>
    <row r="1434" ht="22.5" customHeight="1" x14ac:dyDescent="0.2"/>
    <row r="1435" ht="22.5" customHeight="1" x14ac:dyDescent="0.2"/>
    <row r="1436" ht="22.5" customHeight="1" x14ac:dyDescent="0.2"/>
    <row r="1437" ht="22.5" customHeight="1" x14ac:dyDescent="0.2"/>
    <row r="1438" ht="22.5" customHeight="1" x14ac:dyDescent="0.2"/>
    <row r="1439" ht="22.5" customHeight="1" x14ac:dyDescent="0.2"/>
    <row r="1440" ht="22.5" customHeight="1" x14ac:dyDescent="0.2"/>
    <row r="1441" ht="22.5" customHeight="1" x14ac:dyDescent="0.2"/>
    <row r="1442" ht="22.5" customHeight="1" x14ac:dyDescent="0.2"/>
    <row r="1443" ht="22.5" customHeight="1" x14ac:dyDescent="0.2"/>
    <row r="1444" ht="22.5" customHeight="1" x14ac:dyDescent="0.2"/>
    <row r="1445" ht="22.5" customHeight="1" x14ac:dyDescent="0.2"/>
    <row r="1446" ht="22.5" customHeight="1" x14ac:dyDescent="0.2"/>
    <row r="1447" ht="22.5" customHeight="1" x14ac:dyDescent="0.2"/>
    <row r="1448" ht="22.5" customHeight="1" x14ac:dyDescent="0.2"/>
    <row r="1449" ht="22.5" customHeight="1" x14ac:dyDescent="0.2"/>
    <row r="1450" ht="22.5" customHeight="1" x14ac:dyDescent="0.2"/>
    <row r="1451" ht="22.5" customHeight="1" x14ac:dyDescent="0.2"/>
    <row r="1452" ht="22.5" customHeight="1" x14ac:dyDescent="0.2"/>
    <row r="1453" ht="22.5" customHeight="1" x14ac:dyDescent="0.2"/>
    <row r="1454" ht="22.5" customHeight="1" x14ac:dyDescent="0.2"/>
    <row r="1455" ht="22.5" customHeight="1" x14ac:dyDescent="0.2"/>
    <row r="1456" ht="22.5" customHeight="1" x14ac:dyDescent="0.2"/>
    <row r="1457" ht="22.5" customHeight="1" x14ac:dyDescent="0.2"/>
    <row r="1458" ht="22.5" customHeight="1" x14ac:dyDescent="0.2"/>
    <row r="1459" ht="22.5" customHeight="1" x14ac:dyDescent="0.2"/>
    <row r="1460" ht="22.5" customHeight="1" x14ac:dyDescent="0.2"/>
    <row r="1461" ht="22.5" customHeight="1" x14ac:dyDescent="0.2"/>
    <row r="1462" ht="22.5" customHeight="1" x14ac:dyDescent="0.2"/>
    <row r="1463" ht="22.5" customHeight="1" x14ac:dyDescent="0.2"/>
    <row r="1464" ht="22.5" customHeight="1" x14ac:dyDescent="0.2"/>
    <row r="1465" ht="22.5" customHeight="1" x14ac:dyDescent="0.2"/>
    <row r="1466" ht="22.5" customHeight="1" x14ac:dyDescent="0.2"/>
    <row r="1467" ht="22.5" customHeight="1" x14ac:dyDescent="0.2"/>
    <row r="1468" ht="22.5" customHeight="1" x14ac:dyDescent="0.2"/>
    <row r="1469" ht="22.5" customHeight="1" x14ac:dyDescent="0.2"/>
    <row r="1470" ht="22.5" customHeight="1" x14ac:dyDescent="0.2"/>
    <row r="1471" ht="22.5" customHeight="1" x14ac:dyDescent="0.2"/>
    <row r="1472" ht="22.5" customHeight="1" x14ac:dyDescent="0.2"/>
    <row r="1473" ht="22.5" customHeight="1" x14ac:dyDescent="0.2"/>
    <row r="1474" ht="22.5" customHeight="1" x14ac:dyDescent="0.2"/>
    <row r="1475" ht="22.5" customHeight="1" x14ac:dyDescent="0.2"/>
    <row r="1476" ht="22.5" customHeight="1" x14ac:dyDescent="0.2"/>
    <row r="1477" ht="22.5" customHeight="1" x14ac:dyDescent="0.2"/>
    <row r="1478" ht="22.5" customHeight="1" x14ac:dyDescent="0.2"/>
    <row r="1479" ht="22.5" customHeight="1" x14ac:dyDescent="0.2"/>
    <row r="1480" ht="22.5" customHeight="1" x14ac:dyDescent="0.2"/>
    <row r="1481" ht="22.5" customHeight="1" x14ac:dyDescent="0.2"/>
    <row r="1482" ht="22.5" customHeight="1" x14ac:dyDescent="0.2"/>
    <row r="1483" ht="22.5" customHeight="1" x14ac:dyDescent="0.2"/>
    <row r="1484" ht="22.5" customHeight="1" x14ac:dyDescent="0.2"/>
    <row r="1485" ht="22.5" customHeight="1" x14ac:dyDescent="0.2"/>
    <row r="1486" ht="22.5" customHeight="1" x14ac:dyDescent="0.2"/>
    <row r="1487" ht="22.5" customHeight="1" x14ac:dyDescent="0.2"/>
    <row r="1488" ht="22.5" customHeight="1" x14ac:dyDescent="0.2"/>
    <row r="1489" ht="22.5" customHeight="1" x14ac:dyDescent="0.2"/>
    <row r="1490" ht="22.5" customHeight="1" x14ac:dyDescent="0.2"/>
    <row r="1491" ht="22.5" customHeight="1" x14ac:dyDescent="0.2"/>
    <row r="1492" ht="22.5" customHeight="1" x14ac:dyDescent="0.2"/>
    <row r="1493" ht="22.5" customHeight="1" x14ac:dyDescent="0.2"/>
    <row r="1494" ht="22.5" customHeight="1" x14ac:dyDescent="0.2"/>
    <row r="1495" ht="22.5" customHeight="1" x14ac:dyDescent="0.2"/>
    <row r="1496" ht="22.5" customHeight="1" x14ac:dyDescent="0.2"/>
    <row r="1497" ht="22.5" customHeight="1" x14ac:dyDescent="0.2"/>
    <row r="1498" ht="22.5" customHeight="1" x14ac:dyDescent="0.2"/>
    <row r="1499" ht="22.5" customHeight="1" x14ac:dyDescent="0.2"/>
    <row r="1500" ht="22.5" customHeight="1" x14ac:dyDescent="0.2"/>
    <row r="1501" ht="22.5" customHeight="1" x14ac:dyDescent="0.2"/>
    <row r="1502" ht="22.5" customHeight="1" x14ac:dyDescent="0.2"/>
    <row r="1503" ht="22.5" customHeight="1" x14ac:dyDescent="0.2"/>
    <row r="1504" ht="22.5" customHeight="1" x14ac:dyDescent="0.2"/>
    <row r="1505" ht="22.5" customHeight="1" x14ac:dyDescent="0.2"/>
    <row r="1506" ht="22.5" customHeight="1" x14ac:dyDescent="0.2"/>
    <row r="1507" ht="22.5" customHeight="1" x14ac:dyDescent="0.2"/>
    <row r="1508" ht="22.5" customHeight="1" x14ac:dyDescent="0.2"/>
    <row r="1509" ht="22.5" customHeight="1" x14ac:dyDescent="0.2"/>
    <row r="1510" ht="22.5" customHeight="1" x14ac:dyDescent="0.2"/>
    <row r="1511" ht="22.5" customHeight="1" x14ac:dyDescent="0.2"/>
    <row r="1512" ht="22.5" customHeight="1" x14ac:dyDescent="0.2"/>
    <row r="1513" ht="22.5" customHeight="1" x14ac:dyDescent="0.2"/>
    <row r="1514" ht="22.5" customHeight="1" x14ac:dyDescent="0.2"/>
    <row r="1515" ht="22.5" customHeight="1" x14ac:dyDescent="0.2"/>
    <row r="1516" ht="22.5" customHeight="1" x14ac:dyDescent="0.2"/>
    <row r="1517" ht="22.5" customHeight="1" x14ac:dyDescent="0.2"/>
    <row r="1518" ht="22.5" customHeight="1" x14ac:dyDescent="0.2"/>
    <row r="1519" ht="22.5" customHeight="1" x14ac:dyDescent="0.2"/>
    <row r="1520" ht="22.5" customHeight="1" x14ac:dyDescent="0.2"/>
    <row r="1521" ht="22.5" customHeight="1" x14ac:dyDescent="0.2"/>
    <row r="1522" ht="22.5" customHeight="1" x14ac:dyDescent="0.2"/>
    <row r="1523" ht="22.5" customHeight="1" x14ac:dyDescent="0.2"/>
    <row r="1524" ht="22.5" customHeight="1" x14ac:dyDescent="0.2"/>
    <row r="1525" ht="22.5" customHeight="1" x14ac:dyDescent="0.2"/>
    <row r="1526" ht="22.5" customHeight="1" x14ac:dyDescent="0.2"/>
    <row r="1527" ht="22.5" customHeight="1" x14ac:dyDescent="0.2"/>
    <row r="1528" ht="22.5" customHeight="1" x14ac:dyDescent="0.2"/>
    <row r="1529" ht="22.5" customHeight="1" x14ac:dyDescent="0.2"/>
    <row r="1530" ht="22.5" customHeight="1" x14ac:dyDescent="0.2"/>
    <row r="1531" ht="22.5" customHeight="1" x14ac:dyDescent="0.2"/>
    <row r="1532" ht="22.5" customHeight="1" x14ac:dyDescent="0.2"/>
    <row r="1533" ht="22.5" customHeight="1" x14ac:dyDescent="0.2"/>
    <row r="1534" ht="22.5" customHeight="1" x14ac:dyDescent="0.2"/>
    <row r="1535" ht="22.5" customHeight="1" x14ac:dyDescent="0.2"/>
    <row r="1536" ht="22.5" customHeight="1" x14ac:dyDescent="0.2"/>
    <row r="1537" ht="22.5" customHeight="1" x14ac:dyDescent="0.2"/>
    <row r="1538" ht="22.5" customHeight="1" x14ac:dyDescent="0.2"/>
    <row r="1539" ht="22.5" customHeight="1" x14ac:dyDescent="0.2"/>
    <row r="1540" ht="22.5" customHeight="1" x14ac:dyDescent="0.2"/>
    <row r="1541" ht="22.5" customHeight="1" x14ac:dyDescent="0.2"/>
    <row r="1542" ht="22.5" customHeight="1" x14ac:dyDescent="0.2"/>
    <row r="1543" ht="22.5" customHeight="1" x14ac:dyDescent="0.2"/>
    <row r="1544" ht="22.5" customHeight="1" x14ac:dyDescent="0.2"/>
    <row r="1545" ht="22.5" customHeight="1" x14ac:dyDescent="0.2"/>
    <row r="1546" ht="22.5" customHeight="1" x14ac:dyDescent="0.2"/>
    <row r="1547" ht="22.5" customHeight="1" x14ac:dyDescent="0.2"/>
    <row r="1548" ht="22.5" customHeight="1" x14ac:dyDescent="0.2"/>
    <row r="1549" ht="22.5" customHeight="1" x14ac:dyDescent="0.2"/>
    <row r="1550" ht="22.5" customHeight="1" x14ac:dyDescent="0.2"/>
    <row r="1551" ht="22.5" customHeight="1" x14ac:dyDescent="0.2"/>
    <row r="1552" ht="22.5" customHeight="1" x14ac:dyDescent="0.2"/>
    <row r="1553" ht="22.5" customHeight="1" x14ac:dyDescent="0.2"/>
    <row r="1554" ht="22.5" customHeight="1" x14ac:dyDescent="0.2"/>
    <row r="1555" ht="22.5" customHeight="1" x14ac:dyDescent="0.2"/>
    <row r="1556" ht="22.5" customHeight="1" x14ac:dyDescent="0.2"/>
    <row r="1557" ht="22.5" customHeight="1" x14ac:dyDescent="0.2"/>
    <row r="1558" ht="22.5" customHeight="1" x14ac:dyDescent="0.2"/>
    <row r="1559" ht="22.5" customHeight="1" x14ac:dyDescent="0.2"/>
    <row r="1560" ht="22.5" customHeight="1" x14ac:dyDescent="0.2"/>
    <row r="1561" ht="22.5" customHeight="1" x14ac:dyDescent="0.2"/>
    <row r="1562" ht="22.5" customHeight="1" x14ac:dyDescent="0.2"/>
    <row r="1563" ht="22.5" customHeight="1" x14ac:dyDescent="0.2"/>
    <row r="1564" ht="22.5" customHeight="1" x14ac:dyDescent="0.2"/>
    <row r="1565" ht="22.5" customHeight="1" x14ac:dyDescent="0.2"/>
    <row r="1566" ht="22.5" customHeight="1" x14ac:dyDescent="0.2"/>
    <row r="1567" ht="22.5" customHeight="1" x14ac:dyDescent="0.2"/>
    <row r="1568" ht="22.5" customHeight="1" x14ac:dyDescent="0.2"/>
    <row r="1569" ht="22.5" customHeight="1" x14ac:dyDescent="0.2"/>
    <row r="1570" ht="22.5" customHeight="1" x14ac:dyDescent="0.2"/>
    <row r="1571" ht="22.5" customHeight="1" x14ac:dyDescent="0.2"/>
    <row r="1572" ht="22.5" customHeight="1" x14ac:dyDescent="0.2"/>
    <row r="1573" ht="22.5" customHeight="1" x14ac:dyDescent="0.2"/>
    <row r="1574" ht="22.5" customHeight="1" x14ac:dyDescent="0.2"/>
    <row r="1575" ht="22.5" customHeight="1" x14ac:dyDescent="0.2"/>
    <row r="1576" ht="22.5" customHeight="1" x14ac:dyDescent="0.2"/>
    <row r="1577" ht="22.5" customHeight="1" x14ac:dyDescent="0.2"/>
    <row r="1578" ht="22.5" customHeight="1" x14ac:dyDescent="0.2"/>
    <row r="1579" ht="22.5" customHeight="1" x14ac:dyDescent="0.2"/>
    <row r="1580" ht="22.5" customHeight="1" x14ac:dyDescent="0.2"/>
    <row r="1581" ht="22.5" customHeight="1" x14ac:dyDescent="0.2"/>
    <row r="1582" ht="22.5" customHeight="1" x14ac:dyDescent="0.2"/>
    <row r="1583" ht="22.5" customHeight="1" x14ac:dyDescent="0.2"/>
    <row r="1584" ht="22.5" customHeight="1" x14ac:dyDescent="0.2"/>
    <row r="1585" ht="22.5" customHeight="1" x14ac:dyDescent="0.2"/>
    <row r="1586" ht="22.5" customHeight="1" x14ac:dyDescent="0.2"/>
    <row r="1587" ht="22.5" customHeight="1" x14ac:dyDescent="0.2"/>
    <row r="1588" ht="22.5" customHeight="1" x14ac:dyDescent="0.2"/>
    <row r="1589" ht="22.5" customHeight="1" x14ac:dyDescent="0.2"/>
    <row r="1590" ht="22.5" customHeight="1" x14ac:dyDescent="0.2"/>
    <row r="1591" ht="22.5" customHeight="1" x14ac:dyDescent="0.2"/>
    <row r="1592" ht="22.5" customHeight="1" x14ac:dyDescent="0.2"/>
    <row r="1593" ht="22.5" customHeight="1" x14ac:dyDescent="0.2"/>
    <row r="1594" ht="22.5" customHeight="1" x14ac:dyDescent="0.2"/>
    <row r="1595" ht="22.5" customHeight="1" x14ac:dyDescent="0.2"/>
    <row r="1596" ht="22.5" customHeight="1" x14ac:dyDescent="0.2"/>
    <row r="1597" ht="22.5" customHeight="1" x14ac:dyDescent="0.2"/>
    <row r="1598" ht="22.5" customHeight="1" x14ac:dyDescent="0.2"/>
    <row r="1599" ht="22.5" customHeight="1" x14ac:dyDescent="0.2"/>
    <row r="1600" ht="22.5" customHeight="1" x14ac:dyDescent="0.2"/>
    <row r="1601" ht="22.5" customHeight="1" x14ac:dyDescent="0.2"/>
    <row r="1602" ht="22.5" customHeight="1" x14ac:dyDescent="0.2"/>
    <row r="1603" ht="22.5" customHeight="1" x14ac:dyDescent="0.2"/>
    <row r="1604" ht="22.5" customHeight="1" x14ac:dyDescent="0.2"/>
    <row r="1605" ht="22.5" customHeight="1" x14ac:dyDescent="0.2"/>
    <row r="1606" ht="22.5" customHeight="1" x14ac:dyDescent="0.2"/>
    <row r="1607" ht="22.5" customHeight="1" x14ac:dyDescent="0.2"/>
    <row r="1608" ht="22.5" customHeight="1" x14ac:dyDescent="0.2"/>
    <row r="1609" ht="22.5" customHeight="1" x14ac:dyDescent="0.2"/>
    <row r="1610" ht="22.5" customHeight="1" x14ac:dyDescent="0.2"/>
    <row r="1611" ht="22.5" customHeight="1" x14ac:dyDescent="0.2"/>
    <row r="1612" ht="22.5" customHeight="1" x14ac:dyDescent="0.2"/>
    <row r="1613" ht="22.5" customHeight="1" x14ac:dyDescent="0.2"/>
    <row r="1614" ht="22.5" customHeight="1" x14ac:dyDescent="0.2"/>
    <row r="1615" ht="22.5" customHeight="1" x14ac:dyDescent="0.2"/>
    <row r="1616" ht="22.5" customHeight="1" x14ac:dyDescent="0.2"/>
    <row r="1617" ht="22.5" customHeight="1" x14ac:dyDescent="0.2"/>
    <row r="1618" ht="22.5" customHeight="1" x14ac:dyDescent="0.2"/>
    <row r="1619" ht="22.5" customHeight="1" x14ac:dyDescent="0.2"/>
    <row r="1620" ht="22.5" customHeight="1" x14ac:dyDescent="0.2"/>
    <row r="1621" ht="22.5" customHeight="1" x14ac:dyDescent="0.2"/>
    <row r="1622" ht="22.5" customHeight="1" x14ac:dyDescent="0.2"/>
    <row r="1623" ht="22.5" customHeight="1" x14ac:dyDescent="0.2"/>
    <row r="1624" ht="22.5" customHeight="1" x14ac:dyDescent="0.2"/>
    <row r="1625" ht="22.5" customHeight="1" x14ac:dyDescent="0.2"/>
    <row r="1626" ht="22.5" customHeight="1" x14ac:dyDescent="0.2"/>
    <row r="1627" ht="22.5" customHeight="1" x14ac:dyDescent="0.2"/>
    <row r="1628" ht="22.5" customHeight="1" x14ac:dyDescent="0.2"/>
    <row r="1629" ht="22.5" customHeight="1" x14ac:dyDescent="0.2"/>
    <row r="1630" ht="22.5" customHeight="1" x14ac:dyDescent="0.2"/>
    <row r="1631" ht="22.5" customHeight="1" x14ac:dyDescent="0.2"/>
    <row r="1632" ht="22.5" customHeight="1" x14ac:dyDescent="0.2"/>
    <row r="1633" ht="22.5" customHeight="1" x14ac:dyDescent="0.2"/>
    <row r="1634" ht="22.5" customHeight="1" x14ac:dyDescent="0.2"/>
    <row r="1635" ht="22.5" customHeight="1" x14ac:dyDescent="0.2"/>
    <row r="1636" ht="22.5" customHeight="1" x14ac:dyDescent="0.2"/>
    <row r="1637" ht="22.5" customHeight="1" x14ac:dyDescent="0.2"/>
    <row r="1638" ht="22.5" customHeight="1" x14ac:dyDescent="0.2"/>
    <row r="1639" ht="22.5" customHeight="1" x14ac:dyDescent="0.2"/>
    <row r="1640" ht="22.5" customHeight="1" x14ac:dyDescent="0.2"/>
    <row r="1641" ht="22.5" customHeight="1" x14ac:dyDescent="0.2"/>
    <row r="1642" ht="22.5" customHeight="1" x14ac:dyDescent="0.2"/>
    <row r="1643" ht="22.5" customHeight="1" x14ac:dyDescent="0.2"/>
    <row r="1644" ht="22.5" customHeight="1" x14ac:dyDescent="0.2"/>
    <row r="1645" ht="22.5" customHeight="1" x14ac:dyDescent="0.2"/>
    <row r="1646" ht="22.5" customHeight="1" x14ac:dyDescent="0.2"/>
    <row r="1647" ht="22.5" customHeight="1" x14ac:dyDescent="0.2"/>
    <row r="1648" ht="22.5" customHeight="1" x14ac:dyDescent="0.2"/>
    <row r="1649" ht="22.5" customHeight="1" x14ac:dyDescent="0.2"/>
    <row r="1650" ht="22.5" customHeight="1" x14ac:dyDescent="0.2"/>
    <row r="1651" ht="22.5" customHeight="1" x14ac:dyDescent="0.2"/>
    <row r="1652" ht="22.5" customHeight="1" x14ac:dyDescent="0.2"/>
    <row r="1653" ht="22.5" customHeight="1" x14ac:dyDescent="0.2"/>
    <row r="1654" ht="22.5" customHeight="1" x14ac:dyDescent="0.2"/>
    <row r="1655" ht="22.5" customHeight="1" x14ac:dyDescent="0.2"/>
    <row r="1656" ht="22.5" customHeight="1" x14ac:dyDescent="0.2"/>
    <row r="1657" ht="22.5" customHeight="1" x14ac:dyDescent="0.2"/>
    <row r="1658" ht="22.5" customHeight="1" x14ac:dyDescent="0.2"/>
    <row r="1659" ht="22.5" customHeight="1" x14ac:dyDescent="0.2"/>
    <row r="1660" ht="22.5" customHeight="1" x14ac:dyDescent="0.2"/>
    <row r="1661" ht="22.5" customHeight="1" x14ac:dyDescent="0.2"/>
    <row r="1662" ht="22.5" customHeight="1" x14ac:dyDescent="0.2"/>
    <row r="1663" ht="22.5" customHeight="1" x14ac:dyDescent="0.2"/>
    <row r="1664" ht="22.5" customHeight="1" x14ac:dyDescent="0.2"/>
    <row r="1665" ht="22.5" customHeight="1" x14ac:dyDescent="0.2"/>
    <row r="1666" ht="22.5" customHeight="1" x14ac:dyDescent="0.2"/>
    <row r="1667" ht="22.5" customHeight="1" x14ac:dyDescent="0.2"/>
    <row r="1668" ht="22.5" customHeight="1" x14ac:dyDescent="0.2"/>
    <row r="1669" ht="22.5" customHeight="1" x14ac:dyDescent="0.2"/>
    <row r="1670" ht="22.5" customHeight="1" x14ac:dyDescent="0.2"/>
    <row r="1671" ht="22.5" customHeight="1" x14ac:dyDescent="0.2"/>
    <row r="1672" ht="22.5" customHeight="1" x14ac:dyDescent="0.2"/>
    <row r="1673" ht="22.5" customHeight="1" x14ac:dyDescent="0.2"/>
    <row r="1674" ht="22.5" customHeight="1" x14ac:dyDescent="0.2"/>
    <row r="1675" ht="22.5" customHeight="1" x14ac:dyDescent="0.2"/>
    <row r="1676" ht="22.5" customHeight="1" x14ac:dyDescent="0.2"/>
    <row r="1677" ht="22.5" customHeight="1" x14ac:dyDescent="0.2"/>
    <row r="1678" ht="22.5" customHeight="1" x14ac:dyDescent="0.2"/>
    <row r="1679" ht="22.5" customHeight="1" x14ac:dyDescent="0.2"/>
    <row r="1680" ht="22.5" customHeight="1" x14ac:dyDescent="0.2"/>
    <row r="1681" ht="22.5" customHeight="1" x14ac:dyDescent="0.2"/>
    <row r="1682" ht="22.5" customHeight="1" x14ac:dyDescent="0.2"/>
    <row r="1683" ht="22.5" customHeight="1" x14ac:dyDescent="0.2"/>
    <row r="1684" ht="22.5" customHeight="1" x14ac:dyDescent="0.2"/>
    <row r="1685" ht="22.5" customHeight="1" x14ac:dyDescent="0.2"/>
    <row r="1686" ht="22.5" customHeight="1" x14ac:dyDescent="0.2"/>
    <row r="1687" ht="22.5" customHeight="1" x14ac:dyDescent="0.2"/>
    <row r="1688" ht="22.5" customHeight="1" x14ac:dyDescent="0.2"/>
    <row r="1689" ht="22.5" customHeight="1" x14ac:dyDescent="0.2"/>
    <row r="1690" ht="22.5" customHeight="1" x14ac:dyDescent="0.2"/>
    <row r="1691" ht="22.5" customHeight="1" x14ac:dyDescent="0.2"/>
    <row r="1692" ht="22.5" customHeight="1" x14ac:dyDescent="0.2"/>
    <row r="1693" ht="22.5" customHeight="1" x14ac:dyDescent="0.2"/>
    <row r="1694" ht="22.5" customHeight="1" x14ac:dyDescent="0.2"/>
    <row r="1695" ht="22.5" customHeight="1" x14ac:dyDescent="0.2"/>
    <row r="1696" ht="22.5" customHeight="1" x14ac:dyDescent="0.2"/>
    <row r="1697" ht="22.5" customHeight="1" x14ac:dyDescent="0.2"/>
    <row r="1698" ht="22.5" customHeight="1" x14ac:dyDescent="0.2"/>
    <row r="1699" ht="22.5" customHeight="1" x14ac:dyDescent="0.2"/>
    <row r="1700" ht="22.5" customHeight="1" x14ac:dyDescent="0.2"/>
    <row r="1701" ht="22.5" customHeight="1" x14ac:dyDescent="0.2"/>
    <row r="1702" ht="22.5" customHeight="1" x14ac:dyDescent="0.2"/>
    <row r="1703" ht="22.5" customHeight="1" x14ac:dyDescent="0.2"/>
    <row r="1704" ht="22.5" customHeight="1" x14ac:dyDescent="0.2"/>
    <row r="1705" ht="22.5" customHeight="1" x14ac:dyDescent="0.2"/>
    <row r="1706" ht="22.5" customHeight="1" x14ac:dyDescent="0.2"/>
    <row r="1707" ht="22.5" customHeight="1" x14ac:dyDescent="0.2"/>
    <row r="1708" ht="22.5" customHeight="1" x14ac:dyDescent="0.2"/>
    <row r="1709" ht="22.5" customHeight="1" x14ac:dyDescent="0.2"/>
    <row r="1710" ht="22.5" customHeight="1" x14ac:dyDescent="0.2"/>
    <row r="1711" ht="22.5" customHeight="1" x14ac:dyDescent="0.2"/>
    <row r="1712" ht="22.5" customHeight="1" x14ac:dyDescent="0.2"/>
    <row r="1713" ht="22.5" customHeight="1" x14ac:dyDescent="0.2"/>
  </sheetData>
  <sheetProtection autoFilter="0"/>
  <protectedRanges>
    <protectedRange sqref="I40:I41 G40:G41" name="Intervalo1_2"/>
    <protectedRange sqref="I43:I45 G43:G45" name="Intervalo1_3"/>
    <protectedRange sqref="I95 G95" name="Intervalo1_4"/>
  </protectedRanges>
  <autoFilter ref="B4:O95" xr:uid="{00000000-0009-0000-0000-000001000000}">
    <filterColumn colId="5" showButton="0"/>
    <filterColumn colId="6" showButton="0"/>
    <filterColumn colId="11" showButton="0"/>
    <filterColumn colId="12" showButton="0"/>
  </autoFilter>
  <mergeCells count="31">
    <mergeCell ref="B96:O96"/>
    <mergeCell ref="M95:O95"/>
    <mergeCell ref="M5:O9"/>
    <mergeCell ref="M10:O14"/>
    <mergeCell ref="M15:O19"/>
    <mergeCell ref="M20:O24"/>
    <mergeCell ref="M25:O29"/>
    <mergeCell ref="M30:O34"/>
    <mergeCell ref="M35:O39"/>
    <mergeCell ref="B42:U42"/>
    <mergeCell ref="B94:U94"/>
    <mergeCell ref="M40:O41"/>
    <mergeCell ref="M45:O45"/>
    <mergeCell ref="B39:L39"/>
    <mergeCell ref="M43:O43"/>
    <mergeCell ref="B44:O44"/>
    <mergeCell ref="Q2:R2"/>
    <mergeCell ref="T2:X2"/>
    <mergeCell ref="Z2:AD2"/>
    <mergeCell ref="M4:O4"/>
    <mergeCell ref="B2:O2"/>
    <mergeCell ref="G4:I4"/>
    <mergeCell ref="B100:D100"/>
    <mergeCell ref="E100:O100"/>
    <mergeCell ref="B101:D101"/>
    <mergeCell ref="E101:XFD101"/>
    <mergeCell ref="B97:O97"/>
    <mergeCell ref="B98:D98"/>
    <mergeCell ref="E98:O98"/>
    <mergeCell ref="B99:D99"/>
    <mergeCell ref="E99:O99"/>
  </mergeCells>
  <phoneticPr fontId="1" type="noConversion"/>
  <conditionalFormatting sqref="J9">
    <cfRule type="expression" dxfId="40" priority="55" stopIfTrue="1">
      <formula>J9=meutime</formula>
    </cfRule>
  </conditionalFormatting>
  <conditionalFormatting sqref="J10:J14">
    <cfRule type="expression" dxfId="39" priority="54" stopIfTrue="1">
      <formula>J10=meutime</formula>
    </cfRule>
  </conditionalFormatting>
  <conditionalFormatting sqref="J15:J17">
    <cfRule type="expression" dxfId="38" priority="53" stopIfTrue="1">
      <formula>J15=meutime</formula>
    </cfRule>
  </conditionalFormatting>
  <conditionalFormatting sqref="J20 J22 J24">
    <cfRule type="expression" dxfId="37" priority="52" stopIfTrue="1">
      <formula>J20=meutime</formula>
    </cfRule>
  </conditionalFormatting>
  <conditionalFormatting sqref="J25:J29">
    <cfRule type="expression" dxfId="36" priority="51" stopIfTrue="1">
      <formula>J25=meutime</formula>
    </cfRule>
  </conditionalFormatting>
  <conditionalFormatting sqref="J30:J34">
    <cfRule type="expression" dxfId="35" priority="50" stopIfTrue="1">
      <formula>J30=meutime</formula>
    </cfRule>
  </conditionalFormatting>
  <conditionalFormatting sqref="J35:J38">
    <cfRule type="expression" dxfId="34" priority="49" stopIfTrue="1">
      <formula>J35=meutime</formula>
    </cfRule>
  </conditionalFormatting>
  <conditionalFormatting sqref="F46:F50 J46:J50">
    <cfRule type="expression" dxfId="33" priority="43" stopIfTrue="1">
      <formula>F46=meutime</formula>
    </cfRule>
  </conditionalFormatting>
  <conditionalFormatting sqref="F47">
    <cfRule type="expression" dxfId="32" priority="42" stopIfTrue="1">
      <formula>F47=meutime</formula>
    </cfRule>
  </conditionalFormatting>
  <conditionalFormatting sqref="J47">
    <cfRule type="expression" dxfId="31" priority="41" stopIfTrue="1">
      <formula>J47=meutime</formula>
    </cfRule>
  </conditionalFormatting>
  <conditionalFormatting sqref="F51:F55 J51:J55">
    <cfRule type="expression" dxfId="30" priority="40" stopIfTrue="1">
      <formula>F51=meutime</formula>
    </cfRule>
  </conditionalFormatting>
  <conditionalFormatting sqref="F56:F60 J56:J60">
    <cfRule type="expression" dxfId="29" priority="39" stopIfTrue="1">
      <formula>F56=meutime</formula>
    </cfRule>
  </conditionalFormatting>
  <conditionalFormatting sqref="F61:F65 J61:J65">
    <cfRule type="expression" dxfId="28" priority="38" stopIfTrue="1">
      <formula>F61=meutime</formula>
    </cfRule>
  </conditionalFormatting>
  <conditionalFormatting sqref="J66:J70 F66:F70">
    <cfRule type="expression" dxfId="27" priority="37" stopIfTrue="1">
      <formula>F66=meutime</formula>
    </cfRule>
  </conditionalFormatting>
  <conditionalFormatting sqref="J71:J75 F71:F75">
    <cfRule type="expression" dxfId="26" priority="36" stopIfTrue="1">
      <formula>F71=meutime</formula>
    </cfRule>
  </conditionalFormatting>
  <conditionalFormatting sqref="J77 F77 F79 J79">
    <cfRule type="expression" dxfId="25" priority="35" stopIfTrue="1">
      <formula>F77=meutime</formula>
    </cfRule>
  </conditionalFormatting>
  <conditionalFormatting sqref="F81:F85 J81:J85">
    <cfRule type="expression" dxfId="24" priority="34" stopIfTrue="1">
      <formula>F81=meutime</formula>
    </cfRule>
  </conditionalFormatting>
  <conditionalFormatting sqref="J86:J90 F86:F90">
    <cfRule type="expression" dxfId="23" priority="33" stopIfTrue="1">
      <formula>F86=meutime</formula>
    </cfRule>
  </conditionalFormatting>
  <conditionalFormatting sqref="J91 F91 F93 J93">
    <cfRule type="expression" dxfId="22" priority="32" stopIfTrue="1">
      <formula>F91=meutime</formula>
    </cfRule>
  </conditionalFormatting>
  <conditionalFormatting sqref="F92">
    <cfRule type="expression" dxfId="21" priority="31" stopIfTrue="1">
      <formula>F92=meutime</formula>
    </cfRule>
  </conditionalFormatting>
  <conditionalFormatting sqref="J92">
    <cfRule type="expression" dxfId="20" priority="30" stopIfTrue="1">
      <formula>J92=meutime</formula>
    </cfRule>
  </conditionalFormatting>
  <conditionalFormatting sqref="J5:J8">
    <cfRule type="expression" dxfId="19" priority="29" stopIfTrue="1">
      <formula>J5=meutime</formula>
    </cfRule>
  </conditionalFormatting>
  <conditionalFormatting sqref="J76 F76">
    <cfRule type="expression" dxfId="18" priority="25" stopIfTrue="1">
      <formula>F76=meutime</formula>
    </cfRule>
  </conditionalFormatting>
  <conditionalFormatting sqref="J80 F80">
    <cfRule type="expression" dxfId="17" priority="24" stopIfTrue="1">
      <formula>F80=meutime</formula>
    </cfRule>
  </conditionalFormatting>
  <conditionalFormatting sqref="F78">
    <cfRule type="expression" dxfId="16" priority="23" stopIfTrue="1">
      <formula>F78=meutime</formula>
    </cfRule>
  </conditionalFormatting>
  <conditionalFormatting sqref="J78">
    <cfRule type="expression" dxfId="15" priority="22" stopIfTrue="1">
      <formula>J78=meutime</formula>
    </cfRule>
  </conditionalFormatting>
  <conditionalFormatting sqref="J19">
    <cfRule type="expression" dxfId="14" priority="21" stopIfTrue="1">
      <formula>J19=meutime</formula>
    </cfRule>
  </conditionalFormatting>
  <conditionalFormatting sqref="J18">
    <cfRule type="expression" dxfId="13" priority="19" stopIfTrue="1">
      <formula>J18=meutime</formula>
    </cfRule>
  </conditionalFormatting>
  <conditionalFormatting sqref="J21">
    <cfRule type="expression" dxfId="12" priority="18" stopIfTrue="1">
      <formula>J21=meutime</formula>
    </cfRule>
  </conditionalFormatting>
  <conditionalFormatting sqref="J23">
    <cfRule type="expression" dxfId="11" priority="16" stopIfTrue="1">
      <formula>J23=meutime</formula>
    </cfRule>
  </conditionalFormatting>
  <conditionalFormatting sqref="F10">
    <cfRule type="expression" dxfId="10" priority="15" stopIfTrue="1">
      <formula>F10=meutime</formula>
    </cfRule>
  </conditionalFormatting>
  <conditionalFormatting sqref="F11:F16">
    <cfRule type="expression" dxfId="9" priority="14" stopIfTrue="1">
      <formula>F11=meutime</formula>
    </cfRule>
  </conditionalFormatting>
  <conditionalFormatting sqref="F17:F20">
    <cfRule type="expression" dxfId="8" priority="13" stopIfTrue="1">
      <formula>F17=meutime</formula>
    </cfRule>
  </conditionalFormatting>
  <conditionalFormatting sqref="F24 F26 F29">
    <cfRule type="expression" dxfId="7" priority="12" stopIfTrue="1">
      <formula>F24=meutime</formula>
    </cfRule>
  </conditionalFormatting>
  <conditionalFormatting sqref="F30:F35">
    <cfRule type="expression" dxfId="6" priority="11" stopIfTrue="1">
      <formula>F30=meutime</formula>
    </cfRule>
  </conditionalFormatting>
  <conditionalFormatting sqref="F36:F38">
    <cfRule type="expression" dxfId="5" priority="10" stopIfTrue="1">
      <formula>F36=meutime</formula>
    </cfRule>
  </conditionalFormatting>
  <conditionalFormatting sqref="F5:F9">
    <cfRule type="expression" dxfId="4" priority="5" stopIfTrue="1">
      <formula>F5=meutime</formula>
    </cfRule>
  </conditionalFormatting>
  <conditionalFormatting sqref="F22:F23">
    <cfRule type="expression" dxfId="3" priority="4" stopIfTrue="1">
      <formula>F22=meutime</formula>
    </cfRule>
  </conditionalFormatting>
  <conditionalFormatting sqref="F21">
    <cfRule type="expression" dxfId="2" priority="3" stopIfTrue="1">
      <formula>F21=meutime</formula>
    </cfRule>
  </conditionalFormatting>
  <conditionalFormatting sqref="F25">
    <cfRule type="expression" dxfId="1" priority="2" stopIfTrue="1">
      <formula>F25=meutime</formula>
    </cfRule>
  </conditionalFormatting>
  <conditionalFormatting sqref="F27:F28">
    <cfRule type="expression" dxfId="0" priority="1" stopIfTrue="1">
      <formula>F27=meutime</formula>
    </cfRule>
  </conditionalFormatting>
  <pageMargins left="0.15748031496062992" right="0.15748031496062992" top="0.19685039370078741" bottom="0.39370078740157483" header="0.15748031496062992" footer="0.11811023622047245"/>
  <pageSetup paperSize="9" scale="98" orientation="portrait" horizontalDpi="4294967295" r:id="rId1"/>
  <headerFooter alignWithMargins="0">
    <oddHeader>&amp;C&amp;"Comic Sans MS,Negrito"&amp;14&amp;ETabela do Campeonato Brasileiro 2009</oddHeader>
    <oddFooter>&amp;L&amp;"Arial,Negrito"Autor: Bokomoko&amp;C&amp;"Arial,Negrito"Co-Autor: Bruno Pedrosa&amp;R&amp;"Arial,Negrito"Pag.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0A732-EC6E-114F-A37C-3B9F6874C22F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tabColor indexed="13"/>
  </sheetPr>
  <dimension ref="A1:X38"/>
  <sheetViews>
    <sheetView zoomScaleNormal="100" workbookViewId="0">
      <selection activeCell="A2" sqref="A2"/>
    </sheetView>
  </sheetViews>
  <sheetFormatPr defaultColWidth="0" defaultRowHeight="12.75" zeroHeight="1" x14ac:dyDescent="0.2"/>
  <cols>
    <col min="1" max="1" width="8.85546875" style="18" customWidth="1"/>
    <col min="2" max="2" width="5.28515625" style="18" hidden="1" customWidth="1"/>
    <col min="3" max="3" width="21" style="18" bestFit="1" customWidth="1"/>
    <col min="4" max="17" width="7.7109375" style="18" customWidth="1"/>
    <col min="18" max="18" width="10.140625" style="18" customWidth="1"/>
    <col min="19" max="19" width="28.42578125" style="18" customWidth="1"/>
    <col min="20" max="16384" width="0" style="18" hidden="1"/>
  </cols>
  <sheetData>
    <row r="1" spans="1:24" ht="3" customHeight="1" thickBo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77.25" customHeight="1" thickBot="1" x14ac:dyDescent="0.25">
      <c r="A2" s="44" t="s">
        <v>12</v>
      </c>
      <c r="B2" s="328" t="s">
        <v>13</v>
      </c>
      <c r="C2" s="348" t="s">
        <v>51</v>
      </c>
      <c r="D2" s="418" t="s">
        <v>44</v>
      </c>
      <c r="E2" s="353" t="s">
        <v>52</v>
      </c>
      <c r="F2" s="350" t="str">
        <f>Pontuação!E2</f>
        <v>Vitórias em Casa</v>
      </c>
      <c r="G2" s="350" t="str">
        <f>Pontuação!F2</f>
        <v>Vitórias Fora</v>
      </c>
      <c r="H2" s="359" t="s">
        <v>1</v>
      </c>
      <c r="I2" s="360" t="s">
        <v>53</v>
      </c>
      <c r="J2" s="349" t="s">
        <v>54</v>
      </c>
      <c r="K2" s="350" t="str">
        <f>Pontuação!J2</f>
        <v>Gols Pro em Casa</v>
      </c>
      <c r="L2" s="350" t="str">
        <f>Pontuação!K2</f>
        <v>Gols Pro Fora de Casa</v>
      </c>
      <c r="M2" s="359" t="s">
        <v>55</v>
      </c>
      <c r="N2" s="352" t="str">
        <f>Pontuação!M2</f>
        <v>Gols Contra Em Casa</v>
      </c>
      <c r="O2" s="362" t="str">
        <f>Pontuação!N2</f>
        <v>Gols Contra fora</v>
      </c>
      <c r="P2" s="351" t="s">
        <v>56</v>
      </c>
      <c r="Q2" s="353" t="s">
        <v>47</v>
      </c>
      <c r="R2" s="419" t="s">
        <v>57</v>
      </c>
      <c r="S2" s="223" t="s">
        <v>75</v>
      </c>
      <c r="T2" s="35"/>
      <c r="U2" s="32"/>
      <c r="V2" s="32"/>
      <c r="W2" s="32"/>
      <c r="X2" s="32"/>
    </row>
    <row r="3" spans="1:24" s="39" customFormat="1" ht="20.100000000000001" customHeight="1" x14ac:dyDescent="0.2">
      <c r="A3" s="283">
        <v>1</v>
      </c>
      <c r="B3" s="284">
        <f>MATCH(A3,Pontuação!$R$3:$R$11,0)</f>
        <v>3</v>
      </c>
      <c r="C3" s="285" t="str">
        <f t="shared" ref="C3:Q3" si="0">INDEX(pontuacao,$B3,COLUMN()-2)</f>
        <v>VITORIA</v>
      </c>
      <c r="D3" s="407">
        <f t="shared" si="0"/>
        <v>16</v>
      </c>
      <c r="E3" s="354">
        <f t="shared" si="0"/>
        <v>6</v>
      </c>
      <c r="F3" s="354">
        <f t="shared" si="0"/>
        <v>2</v>
      </c>
      <c r="G3" s="227">
        <f t="shared" si="0"/>
        <v>3</v>
      </c>
      <c r="H3" s="354">
        <f t="shared" si="0"/>
        <v>5</v>
      </c>
      <c r="I3" s="354">
        <f t="shared" si="0"/>
        <v>1</v>
      </c>
      <c r="J3" s="361">
        <f t="shared" si="0"/>
        <v>0</v>
      </c>
      <c r="K3" s="354">
        <f t="shared" si="0"/>
        <v>6</v>
      </c>
      <c r="L3" s="227">
        <f t="shared" si="0"/>
        <v>8</v>
      </c>
      <c r="M3" s="354">
        <f t="shared" si="0"/>
        <v>14</v>
      </c>
      <c r="N3" s="361">
        <f t="shared" si="0"/>
        <v>2</v>
      </c>
      <c r="O3" s="354">
        <f t="shared" si="0"/>
        <v>2</v>
      </c>
      <c r="P3" s="361">
        <f t="shared" si="0"/>
        <v>4</v>
      </c>
      <c r="Q3" s="354">
        <f t="shared" si="0"/>
        <v>10</v>
      </c>
      <c r="R3" s="413">
        <f>D3/(E3*3)</f>
        <v>0.88888888888888884</v>
      </c>
      <c r="S3" s="221" t="s">
        <v>74</v>
      </c>
    </row>
    <row r="4" spans="1:24" s="39" customFormat="1" ht="20.100000000000001" customHeight="1" x14ac:dyDescent="0.2">
      <c r="A4" s="286">
        <v>2</v>
      </c>
      <c r="B4" s="287">
        <f>MATCH(A4,Pontuação!$R$3:$R$11,0)</f>
        <v>6</v>
      </c>
      <c r="C4" s="288" t="str">
        <f t="shared" ref="C4:C11" si="1">INDEX(pontuacao,B4,COLUMN()-2)</f>
        <v>SEDE</v>
      </c>
      <c r="D4" s="408">
        <f t="shared" ref="D4:Q11" si="2">INDEX(pontuacao,$B4,COLUMN()-2)</f>
        <v>13</v>
      </c>
      <c r="E4" s="355">
        <f t="shared" si="2"/>
        <v>5</v>
      </c>
      <c r="F4" s="355">
        <f t="shared" si="2"/>
        <v>2</v>
      </c>
      <c r="G4" s="222">
        <f t="shared" si="2"/>
        <v>2</v>
      </c>
      <c r="H4" s="355">
        <f t="shared" si="2"/>
        <v>4</v>
      </c>
      <c r="I4" s="355">
        <f t="shared" si="2"/>
        <v>1</v>
      </c>
      <c r="J4" s="222">
        <f t="shared" si="2"/>
        <v>0</v>
      </c>
      <c r="K4" s="355">
        <f t="shared" si="2"/>
        <v>6</v>
      </c>
      <c r="L4" s="222">
        <f t="shared" si="2"/>
        <v>8</v>
      </c>
      <c r="M4" s="355">
        <f t="shared" si="2"/>
        <v>14</v>
      </c>
      <c r="N4" s="222">
        <f t="shared" si="2"/>
        <v>2</v>
      </c>
      <c r="O4" s="355">
        <f t="shared" si="2"/>
        <v>5</v>
      </c>
      <c r="P4" s="222">
        <f t="shared" si="2"/>
        <v>7</v>
      </c>
      <c r="Q4" s="355">
        <f t="shared" si="2"/>
        <v>7</v>
      </c>
      <c r="R4" s="414">
        <f t="shared" ref="R4:R11" si="3">D4/(E4*3)</f>
        <v>0.8666666666666667</v>
      </c>
      <c r="S4" s="221" t="s">
        <v>74</v>
      </c>
    </row>
    <row r="5" spans="1:24" s="39" customFormat="1" ht="20.100000000000001" customHeight="1" x14ac:dyDescent="0.2">
      <c r="A5" s="289">
        <v>3</v>
      </c>
      <c r="B5" s="284">
        <f>MATCH(A5,Pontuação!$R$3:$R$11,0)</f>
        <v>9</v>
      </c>
      <c r="C5" s="290" t="str">
        <f t="shared" si="1"/>
        <v>MACAU</v>
      </c>
      <c r="D5" s="409">
        <f t="shared" si="2"/>
        <v>9</v>
      </c>
      <c r="E5" s="356">
        <f t="shared" si="2"/>
        <v>4</v>
      </c>
      <c r="F5" s="356">
        <f t="shared" si="2"/>
        <v>1</v>
      </c>
      <c r="G5" s="227">
        <f t="shared" si="2"/>
        <v>2</v>
      </c>
      <c r="H5" s="356">
        <f t="shared" si="2"/>
        <v>3</v>
      </c>
      <c r="I5" s="356">
        <f t="shared" si="2"/>
        <v>0</v>
      </c>
      <c r="J5" s="227">
        <f t="shared" si="2"/>
        <v>1</v>
      </c>
      <c r="K5" s="356">
        <f t="shared" si="2"/>
        <v>3</v>
      </c>
      <c r="L5" s="227">
        <f t="shared" si="2"/>
        <v>6</v>
      </c>
      <c r="M5" s="356">
        <f t="shared" si="2"/>
        <v>9</v>
      </c>
      <c r="N5" s="227">
        <f t="shared" si="2"/>
        <v>3</v>
      </c>
      <c r="O5" s="356">
        <f t="shared" si="2"/>
        <v>0</v>
      </c>
      <c r="P5" s="227">
        <f t="shared" si="2"/>
        <v>3</v>
      </c>
      <c r="Q5" s="356">
        <f t="shared" si="2"/>
        <v>6</v>
      </c>
      <c r="R5" s="413">
        <f t="shared" si="3"/>
        <v>0.75</v>
      </c>
      <c r="S5" s="221" t="s">
        <v>74</v>
      </c>
    </row>
    <row r="6" spans="1:24" s="39" customFormat="1" ht="20.100000000000001" customHeight="1" x14ac:dyDescent="0.2">
      <c r="A6" s="286">
        <v>4</v>
      </c>
      <c r="B6" s="287">
        <f>MATCH(A6,Pontuação!$R$3:$R$11,0)</f>
        <v>5</v>
      </c>
      <c r="C6" s="288" t="str">
        <f t="shared" si="1"/>
        <v>JUVENTUS</v>
      </c>
      <c r="D6" s="408">
        <f t="shared" si="2"/>
        <v>8</v>
      </c>
      <c r="E6" s="355">
        <f t="shared" si="2"/>
        <v>5</v>
      </c>
      <c r="F6" s="355">
        <f t="shared" si="2"/>
        <v>1</v>
      </c>
      <c r="G6" s="222">
        <f t="shared" si="2"/>
        <v>1</v>
      </c>
      <c r="H6" s="355">
        <f t="shared" si="2"/>
        <v>2</v>
      </c>
      <c r="I6" s="355">
        <f t="shared" si="2"/>
        <v>2</v>
      </c>
      <c r="J6" s="222">
        <f t="shared" si="2"/>
        <v>1</v>
      </c>
      <c r="K6" s="355">
        <f t="shared" si="2"/>
        <v>6</v>
      </c>
      <c r="L6" s="222">
        <f t="shared" si="2"/>
        <v>2</v>
      </c>
      <c r="M6" s="355">
        <f t="shared" si="2"/>
        <v>8</v>
      </c>
      <c r="N6" s="222">
        <f t="shared" si="2"/>
        <v>5</v>
      </c>
      <c r="O6" s="355">
        <f t="shared" si="2"/>
        <v>1</v>
      </c>
      <c r="P6" s="222">
        <f t="shared" si="2"/>
        <v>6</v>
      </c>
      <c r="Q6" s="355">
        <f t="shared" si="2"/>
        <v>2</v>
      </c>
      <c r="R6" s="414">
        <f t="shared" si="3"/>
        <v>0.53333333333333333</v>
      </c>
      <c r="S6" s="221" t="s">
        <v>74</v>
      </c>
    </row>
    <row r="7" spans="1:24" s="39" customFormat="1" ht="20.100000000000001" customHeight="1" x14ac:dyDescent="0.2">
      <c r="A7" s="291">
        <v>5</v>
      </c>
      <c r="B7" s="292">
        <f>MATCH(A7,Pontuação!$R$3:$R$11,0)</f>
        <v>4</v>
      </c>
      <c r="C7" s="293" t="str">
        <f t="shared" si="1"/>
        <v>ASPEVE</v>
      </c>
      <c r="D7" s="410">
        <f t="shared" si="2"/>
        <v>4</v>
      </c>
      <c r="E7" s="357">
        <f t="shared" si="2"/>
        <v>5</v>
      </c>
      <c r="F7" s="357">
        <f t="shared" si="2"/>
        <v>1</v>
      </c>
      <c r="G7" s="226">
        <f t="shared" si="2"/>
        <v>0</v>
      </c>
      <c r="H7" s="357">
        <f t="shared" si="2"/>
        <v>1</v>
      </c>
      <c r="I7" s="357">
        <f t="shared" si="2"/>
        <v>1</v>
      </c>
      <c r="J7" s="226">
        <f t="shared" si="2"/>
        <v>3</v>
      </c>
      <c r="K7" s="357">
        <f t="shared" si="2"/>
        <v>2</v>
      </c>
      <c r="L7" s="226">
        <f t="shared" si="2"/>
        <v>1</v>
      </c>
      <c r="M7" s="357">
        <f t="shared" si="2"/>
        <v>3</v>
      </c>
      <c r="N7" s="226">
        <f t="shared" si="2"/>
        <v>2</v>
      </c>
      <c r="O7" s="357">
        <f t="shared" si="2"/>
        <v>4</v>
      </c>
      <c r="P7" s="226">
        <f t="shared" si="2"/>
        <v>6</v>
      </c>
      <c r="Q7" s="357">
        <f t="shared" si="2"/>
        <v>-3</v>
      </c>
      <c r="R7" s="415">
        <f t="shared" si="3"/>
        <v>0.26666666666666666</v>
      </c>
      <c r="S7" s="224" t="s">
        <v>74</v>
      </c>
    </row>
    <row r="8" spans="1:24" s="39" customFormat="1" ht="20.100000000000001" customHeight="1" x14ac:dyDescent="0.2">
      <c r="A8" s="294">
        <v>6</v>
      </c>
      <c r="B8" s="295">
        <f>MATCH(A8,Pontuação!$R$3:$R$11,0)</f>
        <v>1</v>
      </c>
      <c r="C8" s="296" t="str">
        <f t="shared" si="1"/>
        <v>PSG</v>
      </c>
      <c r="D8" s="411">
        <f t="shared" si="2"/>
        <v>4</v>
      </c>
      <c r="E8" s="358">
        <f t="shared" si="2"/>
        <v>6</v>
      </c>
      <c r="F8" s="358">
        <f t="shared" si="2"/>
        <v>0</v>
      </c>
      <c r="G8" s="225">
        <f t="shared" si="2"/>
        <v>1</v>
      </c>
      <c r="H8" s="358">
        <f t="shared" si="2"/>
        <v>1</v>
      </c>
      <c r="I8" s="358">
        <f t="shared" si="2"/>
        <v>1</v>
      </c>
      <c r="J8" s="225">
        <f t="shared" si="2"/>
        <v>4</v>
      </c>
      <c r="K8" s="358">
        <f t="shared" si="2"/>
        <v>1</v>
      </c>
      <c r="L8" s="225">
        <f t="shared" si="2"/>
        <v>4</v>
      </c>
      <c r="M8" s="358">
        <f t="shared" si="2"/>
        <v>5</v>
      </c>
      <c r="N8" s="225">
        <f t="shared" si="2"/>
        <v>15</v>
      </c>
      <c r="O8" s="358">
        <f t="shared" si="2"/>
        <v>5</v>
      </c>
      <c r="P8" s="225">
        <f t="shared" si="2"/>
        <v>20</v>
      </c>
      <c r="Q8" s="358">
        <f t="shared" si="2"/>
        <v>-15</v>
      </c>
      <c r="R8" s="416">
        <f t="shared" si="3"/>
        <v>0.22222222222222221</v>
      </c>
      <c r="S8" s="224" t="s">
        <v>74</v>
      </c>
    </row>
    <row r="9" spans="1:24" s="39" customFormat="1" ht="20.100000000000001" customHeight="1" x14ac:dyDescent="0.2">
      <c r="A9" s="291">
        <v>7</v>
      </c>
      <c r="B9" s="292">
        <f>MATCH(A9,Pontuação!$R$3:$R$11,0)</f>
        <v>2</v>
      </c>
      <c r="C9" s="293" t="str">
        <f t="shared" si="1"/>
        <v>JUVENTUDE</v>
      </c>
      <c r="D9" s="410">
        <f t="shared" si="2"/>
        <v>3</v>
      </c>
      <c r="E9" s="357">
        <f t="shared" si="2"/>
        <v>7</v>
      </c>
      <c r="F9" s="357">
        <f t="shared" si="2"/>
        <v>0</v>
      </c>
      <c r="G9" s="226">
        <f t="shared" si="2"/>
        <v>1</v>
      </c>
      <c r="H9" s="357">
        <f t="shared" si="2"/>
        <v>1</v>
      </c>
      <c r="I9" s="357">
        <f t="shared" si="2"/>
        <v>0</v>
      </c>
      <c r="J9" s="226">
        <f t="shared" si="2"/>
        <v>6</v>
      </c>
      <c r="K9" s="357">
        <f t="shared" si="2"/>
        <v>0</v>
      </c>
      <c r="L9" s="226">
        <f t="shared" si="2"/>
        <v>9</v>
      </c>
      <c r="M9" s="357">
        <f t="shared" si="2"/>
        <v>9</v>
      </c>
      <c r="N9" s="226">
        <f t="shared" si="2"/>
        <v>2</v>
      </c>
      <c r="O9" s="357">
        <f t="shared" si="2"/>
        <v>7</v>
      </c>
      <c r="P9" s="226">
        <f t="shared" si="2"/>
        <v>9</v>
      </c>
      <c r="Q9" s="357">
        <f t="shared" si="2"/>
        <v>0</v>
      </c>
      <c r="R9" s="415">
        <f t="shared" si="3"/>
        <v>0.14285714285714285</v>
      </c>
      <c r="S9" s="224" t="s">
        <v>74</v>
      </c>
    </row>
    <row r="10" spans="1:24" s="39" customFormat="1" ht="20.100000000000001" customHeight="1" x14ac:dyDescent="0.2">
      <c r="A10" s="294">
        <v>8</v>
      </c>
      <c r="B10" s="295">
        <f>MATCH(A10,Pontuação!$R$3:$R$11,0)</f>
        <v>8</v>
      </c>
      <c r="C10" s="296" t="str">
        <f t="shared" si="1"/>
        <v>XAREU</v>
      </c>
      <c r="D10" s="411">
        <f t="shared" si="2"/>
        <v>3</v>
      </c>
      <c r="E10" s="358">
        <f t="shared" si="2"/>
        <v>4</v>
      </c>
      <c r="F10" s="358">
        <f t="shared" si="2"/>
        <v>1</v>
      </c>
      <c r="G10" s="225">
        <f t="shared" si="2"/>
        <v>0</v>
      </c>
      <c r="H10" s="358">
        <f t="shared" si="2"/>
        <v>1</v>
      </c>
      <c r="I10" s="358">
        <f t="shared" si="2"/>
        <v>0</v>
      </c>
      <c r="J10" s="225">
        <f t="shared" si="2"/>
        <v>3</v>
      </c>
      <c r="K10" s="358">
        <f t="shared" si="2"/>
        <v>3</v>
      </c>
      <c r="L10" s="225">
        <f t="shared" si="2"/>
        <v>1</v>
      </c>
      <c r="M10" s="358">
        <f t="shared" si="2"/>
        <v>4</v>
      </c>
      <c r="N10" s="225">
        <f t="shared" si="2"/>
        <v>8</v>
      </c>
      <c r="O10" s="358">
        <f t="shared" si="2"/>
        <v>3</v>
      </c>
      <c r="P10" s="225">
        <f t="shared" si="2"/>
        <v>11</v>
      </c>
      <c r="Q10" s="358">
        <f t="shared" si="2"/>
        <v>-7</v>
      </c>
      <c r="R10" s="416">
        <f t="shared" si="3"/>
        <v>0.25</v>
      </c>
      <c r="S10" s="224" t="s">
        <v>74</v>
      </c>
    </row>
    <row r="11" spans="1:24" s="39" customFormat="1" ht="20.100000000000001" customHeight="1" thickBot="1" x14ac:dyDescent="0.25">
      <c r="A11" s="329">
        <v>9</v>
      </c>
      <c r="B11" s="330">
        <f>MATCH(A11,Pontuação!$R$3:$R$11,0)</f>
        <v>7</v>
      </c>
      <c r="C11" s="331" t="str">
        <f t="shared" si="1"/>
        <v>FOLGA</v>
      </c>
      <c r="D11" s="412">
        <f t="shared" si="2"/>
        <v>0</v>
      </c>
      <c r="E11" s="363">
        <f t="shared" si="2"/>
        <v>0</v>
      </c>
      <c r="F11" s="363">
        <f t="shared" si="2"/>
        <v>0</v>
      </c>
      <c r="G11" s="332">
        <f t="shared" si="2"/>
        <v>0</v>
      </c>
      <c r="H11" s="363">
        <f t="shared" si="2"/>
        <v>0</v>
      </c>
      <c r="I11" s="363">
        <f t="shared" si="2"/>
        <v>0</v>
      </c>
      <c r="J11" s="332">
        <f t="shared" si="2"/>
        <v>0</v>
      </c>
      <c r="K11" s="363">
        <f t="shared" si="2"/>
        <v>0</v>
      </c>
      <c r="L11" s="332">
        <f t="shared" si="2"/>
        <v>0</v>
      </c>
      <c r="M11" s="363">
        <f t="shared" si="2"/>
        <v>0</v>
      </c>
      <c r="N11" s="332">
        <f t="shared" si="2"/>
        <v>0</v>
      </c>
      <c r="O11" s="363">
        <f t="shared" si="2"/>
        <v>0</v>
      </c>
      <c r="P11" s="332">
        <f t="shared" si="2"/>
        <v>0</v>
      </c>
      <c r="Q11" s="363">
        <f t="shared" si="2"/>
        <v>0</v>
      </c>
      <c r="R11" s="417" t="e">
        <f t="shared" si="3"/>
        <v>#DIV/0!</v>
      </c>
      <c r="S11" s="333" t="s">
        <v>74</v>
      </c>
    </row>
    <row r="12" spans="1:24" hidden="1" x14ac:dyDescent="0.2">
      <c r="A12" s="32"/>
      <c r="B12" s="32"/>
      <c r="C12" s="32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2"/>
      <c r="T12" s="32"/>
      <c r="U12" s="32"/>
      <c r="V12" s="32"/>
      <c r="W12" s="32"/>
      <c r="X12" s="32"/>
    </row>
    <row r="13" spans="1:24" hidden="1" x14ac:dyDescent="0.2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</row>
    <row r="14" spans="1:24" hidden="1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</row>
    <row r="15" spans="1:24" hidden="1" x14ac:dyDescent="0.2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pans="1:24" hidden="1" x14ac:dyDescent="0.2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1:24" hidden="1" x14ac:dyDescent="0.2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1:24" ht="21" customHeight="1" thickBot="1" x14ac:dyDescent="0.25">
      <c r="A18" s="575" t="s">
        <v>76</v>
      </c>
      <c r="B18" s="576"/>
      <c r="C18" s="576"/>
      <c r="D18" s="577"/>
      <c r="E18" s="327">
        <f>SUM(E3:E11)/2</f>
        <v>21</v>
      </c>
    </row>
    <row r="19" spans="1:24" ht="26.25" customHeight="1" thickBot="1" x14ac:dyDescent="0.25">
      <c r="A19" s="580" t="s">
        <v>110</v>
      </c>
      <c r="B19" s="581"/>
      <c r="C19" s="581"/>
      <c r="D19" s="581"/>
      <c r="E19" s="581"/>
      <c r="F19" s="581"/>
      <c r="G19" s="581"/>
      <c r="H19" s="581"/>
      <c r="I19" s="581"/>
      <c r="J19" s="581"/>
      <c r="K19" s="581"/>
      <c r="L19" s="581"/>
      <c r="M19" s="581"/>
      <c r="N19" s="581"/>
      <c r="O19" s="581"/>
      <c r="P19" s="581"/>
      <c r="Q19" s="581"/>
      <c r="R19" s="581"/>
      <c r="S19" s="582"/>
    </row>
    <row r="20" spans="1:24" ht="20.100000000000001" customHeight="1" x14ac:dyDescent="0.2">
      <c r="A20" s="406">
        <v>1</v>
      </c>
      <c r="B20" s="128"/>
      <c r="C20" s="578" t="s">
        <v>93</v>
      </c>
      <c r="D20" s="578"/>
      <c r="E20" s="578"/>
      <c r="F20" s="579"/>
    </row>
    <row r="21" spans="1:24" ht="20.100000000000001" customHeight="1" x14ac:dyDescent="0.2">
      <c r="A21" s="403">
        <v>2</v>
      </c>
      <c r="B21" s="128"/>
      <c r="C21" s="573" t="s">
        <v>91</v>
      </c>
      <c r="D21" s="573"/>
      <c r="E21" s="573"/>
      <c r="F21" s="574"/>
    </row>
    <row r="22" spans="1:24" ht="20.100000000000001" customHeight="1" x14ac:dyDescent="0.2">
      <c r="A22" s="403">
        <v>3</v>
      </c>
      <c r="B22" s="128"/>
      <c r="C22" s="573" t="s">
        <v>102</v>
      </c>
      <c r="D22" s="573"/>
      <c r="E22" s="573"/>
      <c r="F22" s="574"/>
    </row>
    <row r="23" spans="1:24" ht="20.100000000000001" customHeight="1" x14ac:dyDescent="0.2">
      <c r="A23" s="403">
        <v>4</v>
      </c>
      <c r="B23" s="128"/>
      <c r="C23" s="573" t="s">
        <v>94</v>
      </c>
      <c r="D23" s="573"/>
      <c r="E23" s="573"/>
      <c r="F23" s="574"/>
    </row>
    <row r="24" spans="1:24" ht="20.100000000000001" customHeight="1" x14ac:dyDescent="0.2">
      <c r="A24" s="403">
        <v>5</v>
      </c>
      <c r="B24" s="128"/>
      <c r="C24" s="573" t="s">
        <v>95</v>
      </c>
      <c r="D24" s="573"/>
      <c r="E24" s="573"/>
      <c r="F24" s="574"/>
    </row>
    <row r="25" spans="1:24" ht="20.100000000000001" customHeight="1" x14ac:dyDescent="0.2">
      <c r="A25" s="403">
        <v>6</v>
      </c>
      <c r="B25" s="128"/>
      <c r="C25" s="573" t="s">
        <v>90</v>
      </c>
      <c r="D25" s="573"/>
      <c r="E25" s="573"/>
      <c r="F25" s="574"/>
    </row>
    <row r="26" spans="1:24" ht="20.100000000000001" customHeight="1" x14ac:dyDescent="0.2">
      <c r="A26" s="403">
        <v>7</v>
      </c>
      <c r="B26" s="128"/>
      <c r="C26" s="573" t="s">
        <v>92</v>
      </c>
      <c r="D26" s="573"/>
      <c r="E26" s="573"/>
      <c r="F26" s="574"/>
    </row>
    <row r="27" spans="1:24" ht="20.100000000000001" customHeight="1" x14ac:dyDescent="0.2">
      <c r="A27" s="403">
        <v>8</v>
      </c>
      <c r="B27" s="128"/>
      <c r="C27" s="573" t="s">
        <v>77</v>
      </c>
      <c r="D27" s="573"/>
      <c r="E27" s="573"/>
      <c r="F27" s="574"/>
    </row>
    <row r="28" spans="1:24" ht="20.100000000000001" customHeight="1" x14ac:dyDescent="0.2">
      <c r="A28" s="403">
        <v>9</v>
      </c>
      <c r="B28" s="128"/>
      <c r="C28" s="573" t="s">
        <v>73</v>
      </c>
      <c r="D28" s="573"/>
      <c r="E28" s="573"/>
      <c r="F28" s="574"/>
    </row>
    <row r="29" spans="1:24" x14ac:dyDescent="0.2"/>
    <row r="30" spans="1:24" x14ac:dyDescent="0.2"/>
    <row r="31" spans="1:24" x14ac:dyDescent="0.2"/>
    <row r="32" spans="1:24" x14ac:dyDescent="0.2"/>
    <row r="33" x14ac:dyDescent="0.2"/>
    <row r="34" x14ac:dyDescent="0.2"/>
    <row r="35" x14ac:dyDescent="0.2"/>
    <row r="36" x14ac:dyDescent="0.2"/>
    <row r="37" x14ac:dyDescent="0.2"/>
    <row r="38" x14ac:dyDescent="0.2"/>
  </sheetData>
  <mergeCells count="11">
    <mergeCell ref="C28:F28"/>
    <mergeCell ref="A18:D18"/>
    <mergeCell ref="C20:F20"/>
    <mergeCell ref="C21:F21"/>
    <mergeCell ref="C22:F22"/>
    <mergeCell ref="C23:F23"/>
    <mergeCell ref="C24:F24"/>
    <mergeCell ref="C25:F25"/>
    <mergeCell ref="C26:F26"/>
    <mergeCell ref="C27:F27"/>
    <mergeCell ref="A19:S19"/>
  </mergeCells>
  <phoneticPr fontId="1" type="noConversion"/>
  <pageMargins left="0.511811024" right="0.511811024" top="0.78740157499999996" bottom="0.78740157499999996" header="0.31496062000000002" footer="0.31496062000000002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6">
    <tabColor indexed="11"/>
  </sheetPr>
  <dimension ref="A1:CA11"/>
  <sheetViews>
    <sheetView workbookViewId="0">
      <selection activeCell="B2" sqref="B2"/>
    </sheetView>
  </sheetViews>
  <sheetFormatPr defaultColWidth="9.140625" defaultRowHeight="0" customHeight="1" zeroHeight="1" x14ac:dyDescent="0.2"/>
  <cols>
    <col min="1" max="1" width="4.5703125" style="18" customWidth="1"/>
    <col min="2" max="2" width="11.42578125" style="18" customWidth="1"/>
    <col min="3" max="5" width="10" style="18" hidden="1" customWidth="1"/>
    <col min="6" max="6" width="11" style="18" hidden="1" customWidth="1"/>
    <col min="7" max="40" width="3.7109375" style="18" hidden="1" customWidth="1"/>
    <col min="41" max="50" width="3" style="18" bestFit="1" customWidth="1"/>
    <col min="51" max="78" width="3.7109375" style="18" customWidth="1"/>
    <col min="79" max="16384" width="9.140625" style="18"/>
  </cols>
  <sheetData>
    <row r="1" spans="1:79" ht="1.5" customHeight="1" thickBot="1" x14ac:dyDescent="0.25"/>
    <row r="2" spans="1:79" ht="87.75" customHeight="1" thickBot="1" x14ac:dyDescent="0.25">
      <c r="A2" s="33"/>
      <c r="B2" s="46" t="s">
        <v>2</v>
      </c>
      <c r="C2" s="41">
        <f>COLUMN()-3</f>
        <v>0</v>
      </c>
      <c r="D2" s="41">
        <f t="shared" ref="D2:AN2" si="0">COLUMN()-3</f>
        <v>1</v>
      </c>
      <c r="E2" s="41">
        <f t="shared" si="0"/>
        <v>2</v>
      </c>
      <c r="F2" s="41">
        <f t="shared" si="0"/>
        <v>3</v>
      </c>
      <c r="G2" s="41">
        <f t="shared" si="0"/>
        <v>4</v>
      </c>
      <c r="H2" s="41">
        <f t="shared" si="0"/>
        <v>5</v>
      </c>
      <c r="I2" s="41">
        <f t="shared" si="0"/>
        <v>6</v>
      </c>
      <c r="J2" s="41">
        <f t="shared" si="0"/>
        <v>7</v>
      </c>
      <c r="K2" s="41">
        <f t="shared" si="0"/>
        <v>8</v>
      </c>
      <c r="L2" s="41">
        <f t="shared" si="0"/>
        <v>9</v>
      </c>
      <c r="M2" s="41">
        <f t="shared" si="0"/>
        <v>10</v>
      </c>
      <c r="N2" s="41">
        <f t="shared" si="0"/>
        <v>11</v>
      </c>
      <c r="O2" s="41">
        <f t="shared" si="0"/>
        <v>12</v>
      </c>
      <c r="P2" s="41">
        <f t="shared" si="0"/>
        <v>13</v>
      </c>
      <c r="Q2" s="41">
        <f t="shared" si="0"/>
        <v>14</v>
      </c>
      <c r="R2" s="41">
        <f t="shared" si="0"/>
        <v>15</v>
      </c>
      <c r="S2" s="41">
        <f t="shared" si="0"/>
        <v>16</v>
      </c>
      <c r="T2" s="41">
        <f t="shared" si="0"/>
        <v>17</v>
      </c>
      <c r="U2" s="41">
        <f t="shared" si="0"/>
        <v>18</v>
      </c>
      <c r="V2" s="41">
        <f t="shared" si="0"/>
        <v>19</v>
      </c>
      <c r="W2" s="41">
        <f t="shared" si="0"/>
        <v>20</v>
      </c>
      <c r="X2" s="41">
        <f t="shared" si="0"/>
        <v>21</v>
      </c>
      <c r="Y2" s="41">
        <f t="shared" si="0"/>
        <v>22</v>
      </c>
      <c r="Z2" s="41">
        <f t="shared" si="0"/>
        <v>23</v>
      </c>
      <c r="AA2" s="41">
        <f t="shared" si="0"/>
        <v>24</v>
      </c>
      <c r="AB2" s="41">
        <f t="shared" si="0"/>
        <v>25</v>
      </c>
      <c r="AC2" s="41">
        <f t="shared" si="0"/>
        <v>26</v>
      </c>
      <c r="AD2" s="41">
        <f t="shared" si="0"/>
        <v>27</v>
      </c>
      <c r="AE2" s="41">
        <f t="shared" si="0"/>
        <v>28</v>
      </c>
      <c r="AF2" s="41">
        <f t="shared" si="0"/>
        <v>29</v>
      </c>
      <c r="AG2" s="41">
        <f t="shared" si="0"/>
        <v>30</v>
      </c>
      <c r="AH2" s="41">
        <f t="shared" si="0"/>
        <v>31</v>
      </c>
      <c r="AI2" s="41">
        <f t="shared" si="0"/>
        <v>32</v>
      </c>
      <c r="AJ2" s="41">
        <f t="shared" si="0"/>
        <v>33</v>
      </c>
      <c r="AK2" s="41">
        <f t="shared" si="0"/>
        <v>34</v>
      </c>
      <c r="AL2" s="41">
        <f t="shared" si="0"/>
        <v>35</v>
      </c>
      <c r="AM2" s="41">
        <f t="shared" si="0"/>
        <v>36</v>
      </c>
      <c r="AN2" s="41">
        <f t="shared" si="0"/>
        <v>37</v>
      </c>
      <c r="AO2" s="41">
        <f>C2+1</f>
        <v>1</v>
      </c>
      <c r="AP2" s="41">
        <f t="shared" ref="AP2:BZ2" si="1">D2+1</f>
        <v>2</v>
      </c>
      <c r="AQ2" s="41">
        <f t="shared" si="1"/>
        <v>3</v>
      </c>
      <c r="AR2" s="41">
        <f t="shared" si="1"/>
        <v>4</v>
      </c>
      <c r="AS2" s="41">
        <f t="shared" si="1"/>
        <v>5</v>
      </c>
      <c r="AT2" s="41">
        <f t="shared" si="1"/>
        <v>6</v>
      </c>
      <c r="AU2" s="41">
        <f t="shared" si="1"/>
        <v>7</v>
      </c>
      <c r="AV2" s="41">
        <f t="shared" si="1"/>
        <v>8</v>
      </c>
      <c r="AW2" s="41">
        <f t="shared" si="1"/>
        <v>9</v>
      </c>
      <c r="AX2" s="41">
        <f t="shared" si="1"/>
        <v>10</v>
      </c>
      <c r="AY2" s="41">
        <f t="shared" si="1"/>
        <v>11</v>
      </c>
      <c r="AZ2" s="41">
        <f t="shared" si="1"/>
        <v>12</v>
      </c>
      <c r="BA2" s="41">
        <f t="shared" si="1"/>
        <v>13</v>
      </c>
      <c r="BB2" s="41">
        <f t="shared" si="1"/>
        <v>14</v>
      </c>
      <c r="BC2" s="41">
        <f t="shared" si="1"/>
        <v>15</v>
      </c>
      <c r="BD2" s="41">
        <f t="shared" si="1"/>
        <v>16</v>
      </c>
      <c r="BE2" s="41">
        <f t="shared" si="1"/>
        <v>17</v>
      </c>
      <c r="BF2" s="41">
        <f t="shared" si="1"/>
        <v>18</v>
      </c>
      <c r="BG2" s="41">
        <f t="shared" si="1"/>
        <v>19</v>
      </c>
      <c r="BH2" s="41">
        <f t="shared" si="1"/>
        <v>20</v>
      </c>
      <c r="BI2" s="41">
        <f t="shared" si="1"/>
        <v>21</v>
      </c>
      <c r="BJ2" s="41">
        <f t="shared" si="1"/>
        <v>22</v>
      </c>
      <c r="BK2" s="41">
        <f t="shared" si="1"/>
        <v>23</v>
      </c>
      <c r="BL2" s="41">
        <f t="shared" si="1"/>
        <v>24</v>
      </c>
      <c r="BM2" s="41">
        <f t="shared" si="1"/>
        <v>25</v>
      </c>
      <c r="BN2" s="41">
        <f t="shared" si="1"/>
        <v>26</v>
      </c>
      <c r="BO2" s="41">
        <f t="shared" si="1"/>
        <v>27</v>
      </c>
      <c r="BP2" s="41">
        <f t="shared" si="1"/>
        <v>28</v>
      </c>
      <c r="BQ2" s="41">
        <f t="shared" si="1"/>
        <v>29</v>
      </c>
      <c r="BR2" s="41">
        <f t="shared" si="1"/>
        <v>30</v>
      </c>
      <c r="BS2" s="41">
        <f t="shared" si="1"/>
        <v>31</v>
      </c>
      <c r="BT2" s="41">
        <f t="shared" si="1"/>
        <v>32</v>
      </c>
      <c r="BU2" s="41">
        <f t="shared" si="1"/>
        <v>33</v>
      </c>
      <c r="BV2" s="41">
        <f t="shared" si="1"/>
        <v>34</v>
      </c>
      <c r="BW2" s="41">
        <f t="shared" si="1"/>
        <v>35</v>
      </c>
      <c r="BX2" s="41">
        <f t="shared" si="1"/>
        <v>36</v>
      </c>
      <c r="BY2" s="41">
        <f t="shared" si="1"/>
        <v>37</v>
      </c>
      <c r="BZ2" s="41">
        <f t="shared" si="1"/>
        <v>38</v>
      </c>
      <c r="CA2" s="37"/>
    </row>
    <row r="3" spans="1:79" ht="18" customHeight="1" thickBot="1" x14ac:dyDescent="0.25">
      <c r="A3" s="37" t="s">
        <v>59</v>
      </c>
      <c r="B3" s="45" t="s">
        <v>93</v>
      </c>
      <c r="C3" s="23">
        <f ca="1">INDEX(Ranking!$AO$3:$BZ$122,(ROW()-3)*10+6,COLUMN()-2)</f>
        <v>22003</v>
      </c>
      <c r="D3" s="23">
        <f ca="1">INDEX(Ranking!$AO$3:$BZ$122,(ROW()-3)*10+6,COLUMN()-2)</f>
        <v>100015005</v>
      </c>
      <c r="E3" s="23">
        <f ca="1">INDEX(Ranking!$AO$3:$BZ$122,(ROW()-3)*10+6,COLUMN()-2)</f>
        <v>100015005</v>
      </c>
      <c r="F3" s="23">
        <f ca="1">INDEX(Ranking!$AO$3:$BZ$122,(ROW()-3)*10+6,COLUMN()-2)</f>
        <v>100015005</v>
      </c>
      <c r="G3" s="23">
        <f ca="1">INDEX(Ranking!$AO$3:$BZ$122,(ROW()-3)*10+6,COLUMN()-2)</f>
        <v>100015005</v>
      </c>
      <c r="H3" s="23">
        <f ca="1">INDEX(Ranking!$AO$3:$BZ$122,(ROW()-3)*10+6,COLUMN()-2)</f>
        <v>100015005</v>
      </c>
      <c r="I3" s="23">
        <f ca="1">INDEX(Ranking!$AO$3:$BZ$122,(ROW()-3)*10+6,COLUMN()-2)</f>
        <v>100015005</v>
      </c>
      <c r="J3" s="23">
        <f ca="1">INDEX(Ranking!$AO$3:$BZ$122,(ROW()-3)*10+6,COLUMN()-2)</f>
        <v>100015005</v>
      </c>
      <c r="K3" s="23">
        <f ca="1">INDEX(Ranking!$AO$3:$BZ$122,(ROW()-3)*10+6,COLUMN()-2)</f>
        <v>100015005</v>
      </c>
      <c r="L3" s="23">
        <f ca="1">INDEX(Ranking!$AO$3:$BZ$122,(ROW()-3)*10+6,COLUMN()-2)</f>
        <v>100015005</v>
      </c>
      <c r="M3" s="23">
        <f ca="1">INDEX(Ranking!$AO$3:$BZ$122,(ROW()-3)*10+6,COLUMN()-2)</f>
        <v>100015005</v>
      </c>
      <c r="N3" s="23">
        <f ca="1">INDEX(Ranking!$AO$3:$BZ$122,(ROW()-3)*10+6,COLUMN()-2)</f>
        <v>100015005</v>
      </c>
      <c r="O3" s="23">
        <f ca="1">INDEX(Ranking!$AO$3:$BZ$122,(ROW()-3)*10+6,COLUMN()-2)</f>
        <v>100015005</v>
      </c>
      <c r="P3" s="23">
        <f ca="1">INDEX(Ranking!$AO$3:$BZ$122,(ROW()-3)*10+6,COLUMN()-2)</f>
        <v>100015005</v>
      </c>
      <c r="Q3" s="23">
        <f ca="1">INDEX(Ranking!$AO$3:$BZ$122,(ROW()-3)*10+6,COLUMN()-2)</f>
        <v>100015005</v>
      </c>
      <c r="R3" s="23">
        <f ca="1">INDEX(Ranking!$AO$3:$BZ$122,(ROW()-3)*10+6,COLUMN()-2)</f>
        <v>100015005</v>
      </c>
      <c r="S3" s="23">
        <f ca="1">INDEX(Ranking!$AO$3:$BZ$122,(ROW()-3)*10+6,COLUMN()-2)</f>
        <v>100015005</v>
      </c>
      <c r="T3" s="23">
        <f ca="1">INDEX(Ranking!$AO$3:$BZ$122,(ROW()-3)*10+6,COLUMN()-2)</f>
        <v>100015005</v>
      </c>
      <c r="U3" s="23">
        <f ca="1">INDEX(Ranking!$AO$3:$BZ$122,(ROW()-3)*10+6,COLUMN()-2)</f>
        <v>100015005</v>
      </c>
      <c r="V3" s="23">
        <f ca="1">INDEX(Ranking!$AO$3:$BZ$122,(ROW()-3)*10+6,COLUMN()-2)</f>
        <v>100015005</v>
      </c>
      <c r="W3" s="23">
        <f ca="1">INDEX(Ranking!$AO$3:$BZ$122,(ROW()-3)*10+6,COLUMN()-2)</f>
        <v>100015005</v>
      </c>
      <c r="X3" s="23">
        <f ca="1">INDEX(Ranking!$AO$3:$BZ$122,(ROW()-3)*10+6,COLUMN()-2)</f>
        <v>100015005</v>
      </c>
      <c r="Y3" s="23">
        <f ca="1">INDEX(Ranking!$AO$3:$BZ$122,(ROW()-3)*10+6,COLUMN()-2)</f>
        <v>100015005</v>
      </c>
      <c r="Z3" s="23">
        <f ca="1">INDEX(Ranking!$AO$3:$BZ$122,(ROW()-3)*10+6,COLUMN()-2)</f>
        <v>100015005</v>
      </c>
      <c r="AA3" s="23">
        <f ca="1">INDEX(Ranking!$AO$3:$BZ$122,(ROW()-3)*10+6,COLUMN()-2)</f>
        <v>100015005</v>
      </c>
      <c r="AB3" s="23">
        <f ca="1">INDEX(Ranking!$AO$3:$BZ$122,(ROW()-3)*10+6,COLUMN()-2)</f>
        <v>100015005</v>
      </c>
      <c r="AC3" s="23">
        <f ca="1">INDEX(Ranking!$AO$3:$BZ$122,(ROW()-3)*10+6,COLUMN()-2)</f>
        <v>100015005</v>
      </c>
      <c r="AD3" s="23">
        <f ca="1">INDEX(Ranking!$AO$3:$BZ$122,(ROW()-3)*10+6,COLUMN()-2)</f>
        <v>100015005</v>
      </c>
      <c r="AE3" s="23">
        <f ca="1">INDEX(Ranking!$AO$3:$BZ$122,(ROW()-3)*10+6,COLUMN()-2)</f>
        <v>100015005</v>
      </c>
      <c r="AF3" s="23">
        <f ca="1">INDEX(Ranking!$AO$3:$BZ$122,(ROW()-3)*10+6,COLUMN()-2)</f>
        <v>100015005</v>
      </c>
      <c r="AG3" s="23">
        <f ca="1">INDEX(Ranking!$AO$3:$BZ$122,(ROW()-3)*10+6,COLUMN()-2)</f>
        <v>100015005</v>
      </c>
      <c r="AH3" s="23">
        <f ca="1">INDEX(Ranking!$AO$3:$BZ$122,(ROW()-3)*10+6,COLUMN()-2)</f>
        <v>100015005</v>
      </c>
      <c r="AI3" s="23">
        <f ca="1">INDEX(Ranking!$AO$3:$BZ$122,(ROW()-3)*10+6,COLUMN()-2)</f>
        <v>100015005</v>
      </c>
      <c r="AJ3" s="23">
        <f ca="1">INDEX(Ranking!$AO$3:$BZ$122,(ROW()-3)*10+6,COLUMN()-2)</f>
        <v>100015005</v>
      </c>
      <c r="AK3" s="23">
        <f ca="1">INDEX(Ranking!$AO$3:$BZ$122,(ROW()-3)*10+6,COLUMN()-2)</f>
        <v>100015005</v>
      </c>
      <c r="AL3" s="23">
        <f ca="1">INDEX(Ranking!$AO$3:$BZ$122,(ROW()-3)*10+6,COLUMN()-2)</f>
        <v>100015005</v>
      </c>
      <c r="AM3" s="23">
        <f ca="1">INDEX(Ranking!$AO$3:$BZ$122,(ROW()-3)*10+6,COLUMN()-2)</f>
        <v>100015005</v>
      </c>
      <c r="AN3" s="23">
        <f ca="1">INDEX(Ranking!$AO$3:$BZ$122,(ROW()-3)*10+6,COLUMN()-2)</f>
        <v>100015005</v>
      </c>
      <c r="AO3" s="40">
        <f t="shared" ref="AO3:AO11" ca="1" si="2">RANK(C3,C$3:C$11)</f>
        <v>9</v>
      </c>
      <c r="AP3" s="40">
        <f t="shared" ref="AP3:AP11" ca="1" si="3">RANK(D3,D$3:D$11)</f>
        <v>7</v>
      </c>
      <c r="AQ3" s="40">
        <f t="shared" ref="AQ3:AQ11" ca="1" si="4">RANK(E3,E$3:E$11)</f>
        <v>7</v>
      </c>
      <c r="AR3" s="40">
        <f t="shared" ref="AR3:AR11" ca="1" si="5">RANK(F3,F$3:F$11)</f>
        <v>7</v>
      </c>
      <c r="AS3" s="40">
        <f t="shared" ref="AS3:AS11" ca="1" si="6">RANK(G3,G$3:G$11)</f>
        <v>7</v>
      </c>
      <c r="AT3" s="40">
        <f t="shared" ref="AT3:AT11" ca="1" si="7">RANK(H3,H$3:H$11)</f>
        <v>7</v>
      </c>
      <c r="AU3" s="40">
        <f t="shared" ref="AU3:AU11" ca="1" si="8">RANK(I3,I$3:I$11)</f>
        <v>7</v>
      </c>
      <c r="AV3" s="40">
        <f t="shared" ref="AV3:AV11" ca="1" si="9">RANK(J3,J$3:J$11)</f>
        <v>7</v>
      </c>
      <c r="AW3" s="40">
        <f t="shared" ref="AW3:AW11" ca="1" si="10">RANK(K3,K$3:K$11)</f>
        <v>7</v>
      </c>
      <c r="AX3" s="40">
        <f t="shared" ref="AX3:AX11" ca="1" si="11">RANK(L3,L$3:L$11)</f>
        <v>7</v>
      </c>
      <c r="AY3" s="40">
        <f t="shared" ref="AY3:AY11" ca="1" si="12">RANK(M3,M$3:M$11)</f>
        <v>7</v>
      </c>
      <c r="AZ3" s="40">
        <f t="shared" ref="AZ3:AZ11" ca="1" si="13">RANK(N3,N$3:N$11)</f>
        <v>7</v>
      </c>
      <c r="BA3" s="40">
        <f t="shared" ref="BA3:BA11" ca="1" si="14">RANK(O3,O$3:O$11)</f>
        <v>7</v>
      </c>
      <c r="BB3" s="40">
        <f t="shared" ref="BB3:BB11" ca="1" si="15">RANK(P3,P$3:P$11)</f>
        <v>7</v>
      </c>
      <c r="BC3" s="40">
        <f t="shared" ref="BC3:BC11" ca="1" si="16">RANK(Q3,Q$3:Q$11)</f>
        <v>7</v>
      </c>
      <c r="BD3" s="40">
        <f t="shared" ref="BD3:BD11" ca="1" si="17">RANK(R3,R$3:R$11)</f>
        <v>7</v>
      </c>
      <c r="BE3" s="40">
        <f t="shared" ref="BE3:BE11" ca="1" si="18">RANK(S3,S$3:S$11)</f>
        <v>7</v>
      </c>
      <c r="BF3" s="40">
        <f t="shared" ref="BF3:BF11" ca="1" si="19">RANK(T3,T$3:T$11)</f>
        <v>7</v>
      </c>
      <c r="BG3" s="40">
        <f t="shared" ref="BG3:BG11" ca="1" si="20">RANK(U3,U$3:U$11)</f>
        <v>7</v>
      </c>
      <c r="BH3" s="40">
        <f t="shared" ref="BH3:BH11" ca="1" si="21">RANK(V3,V$3:V$11)</f>
        <v>7</v>
      </c>
      <c r="BI3" s="40">
        <f t="shared" ref="BI3:BI11" ca="1" si="22">RANK(W3,W$3:W$11)</f>
        <v>7</v>
      </c>
      <c r="BJ3" s="40">
        <f t="shared" ref="BJ3:BJ11" ca="1" si="23">RANK(X3,X$3:X$11)</f>
        <v>7</v>
      </c>
      <c r="BK3" s="40">
        <f t="shared" ref="BK3:BK11" ca="1" si="24">RANK(Y3,Y$3:Y$11)</f>
        <v>7</v>
      </c>
      <c r="BL3" s="40">
        <f t="shared" ref="BL3:BL11" ca="1" si="25">RANK(Z3,Z$3:Z$11)</f>
        <v>7</v>
      </c>
      <c r="BM3" s="40">
        <f t="shared" ref="BM3:BM11" ca="1" si="26">RANK(AA3,AA$3:AA$11)</f>
        <v>7</v>
      </c>
      <c r="BN3" s="40">
        <f t="shared" ref="BN3:BN11" ca="1" si="27">RANK(AB3,AB$3:AB$11)</f>
        <v>7</v>
      </c>
      <c r="BO3" s="40">
        <f t="shared" ref="BO3:BO11" ca="1" si="28">RANK(AC3,AC$3:AC$11)</f>
        <v>7</v>
      </c>
      <c r="BP3" s="40">
        <f t="shared" ref="BP3:BP11" ca="1" si="29">RANK(AD3,AD$3:AD$11)</f>
        <v>7</v>
      </c>
      <c r="BQ3" s="40">
        <f t="shared" ref="BQ3:BQ11" ca="1" si="30">RANK(AE3,AE$3:AE$11)</f>
        <v>7</v>
      </c>
      <c r="BR3" s="40">
        <f t="shared" ref="BR3:BR11" ca="1" si="31">RANK(AF3,AF$3:AF$11)</f>
        <v>7</v>
      </c>
      <c r="BS3" s="40">
        <f t="shared" ref="BS3:BS11" ca="1" si="32">RANK(AG3,AG$3:AG$11)</f>
        <v>7</v>
      </c>
      <c r="BT3" s="40">
        <f t="shared" ref="BT3:BT11" ca="1" si="33">RANK(AH3,AH$3:AH$11)</f>
        <v>7</v>
      </c>
      <c r="BU3" s="40">
        <f t="shared" ref="BU3:BU11" ca="1" si="34">RANK(AI3,AI$3:AI$11)</f>
        <v>7</v>
      </c>
      <c r="BV3" s="40">
        <f t="shared" ref="BV3:BV11" ca="1" si="35">RANK(AJ3,AJ$3:AJ$11)</f>
        <v>7</v>
      </c>
      <c r="BW3" s="40">
        <f t="shared" ref="BW3:BW11" ca="1" si="36">RANK(AK3,AK$3:AK$11)</f>
        <v>7</v>
      </c>
      <c r="BX3" s="40">
        <f t="shared" ref="BX3:BX11" ca="1" si="37">RANK(AL3,AL$3:AL$11)</f>
        <v>7</v>
      </c>
      <c r="BY3" s="40">
        <f t="shared" ref="BY3:BY11" ca="1" si="38">RANK(AM3,AM$3:AM$11)</f>
        <v>7</v>
      </c>
      <c r="BZ3" s="40">
        <f t="shared" ref="BZ3:BZ11" ca="1" si="39">RANK(AN3,AN$3:AN$11)</f>
        <v>7</v>
      </c>
    </row>
    <row r="4" spans="1:79" ht="18" customHeight="1" thickBot="1" x14ac:dyDescent="0.25">
      <c r="A4" s="37" t="s">
        <v>59</v>
      </c>
      <c r="B4" s="45" t="str">
        <f t="shared" ref="B4:B11" si="40">INDEX(ostimes,ROW()-2)</f>
        <v>JUVENTUDE</v>
      </c>
      <c r="C4" s="23">
        <f ca="1">INDEX(Ranking!$AO$3:$BZ$122,(ROW()-3)*6+6,COLUMN()-2)</f>
        <v>301034009</v>
      </c>
      <c r="D4" s="23">
        <f ca="1">INDEX(Ranking!$AO$3:$BZ$122,(ROW()-3)*6+6,COLUMN()-2)</f>
        <v>301032009</v>
      </c>
      <c r="E4" s="23">
        <f ca="1">INDEX(Ranking!$AO$3:$BZ$122,(ROW()-3)*6+6,COLUMN()-2)</f>
        <v>301031009</v>
      </c>
      <c r="F4" s="23">
        <f ca="1">INDEX(Ranking!$AO$3:$BZ$122,(ROW()-3)*6+6,COLUMN()-2)</f>
        <v>301030009</v>
      </c>
      <c r="G4" s="23">
        <f ca="1">INDEX(Ranking!$AO$3:$BZ$122,(ROW()-3)*6+6,COLUMN()-2)</f>
        <v>301030009</v>
      </c>
      <c r="H4" s="23">
        <f ca="1">INDEX(Ranking!$AO$3:$BZ$122,(ROW()-3)*6+6,COLUMN()-2)</f>
        <v>301030009</v>
      </c>
      <c r="I4" s="23">
        <f ca="1">INDEX(Ranking!$AO$3:$BZ$122,(ROW()-3)*6+6,COLUMN()-2)</f>
        <v>301030009</v>
      </c>
      <c r="J4" s="23">
        <f ca="1">INDEX(Ranking!$AO$3:$BZ$122,(ROW()-3)*6+6,COLUMN()-2)</f>
        <v>301030009</v>
      </c>
      <c r="K4" s="23">
        <f ca="1">INDEX(Ranking!$AO$3:$BZ$122,(ROW()-3)*6+6,COLUMN()-2)</f>
        <v>301030009</v>
      </c>
      <c r="L4" s="23">
        <f ca="1">INDEX(Ranking!$AO$3:$BZ$122,(ROW()-3)*6+6,COLUMN()-2)</f>
        <v>301030009</v>
      </c>
      <c r="M4" s="23">
        <f ca="1">INDEX(Ranking!$AO$3:$BZ$122,(ROW()-3)*6+6,COLUMN()-2)</f>
        <v>301030009</v>
      </c>
      <c r="N4" s="23">
        <f ca="1">INDEX(Ranking!$AO$3:$BZ$122,(ROW()-3)*6+6,COLUMN()-2)</f>
        <v>301030009</v>
      </c>
      <c r="O4" s="23">
        <f ca="1">INDEX(Ranking!$AO$3:$BZ$122,(ROW()-3)*6+6,COLUMN()-2)</f>
        <v>301030009</v>
      </c>
      <c r="P4" s="23">
        <f ca="1">INDEX(Ranking!$AO$3:$BZ$122,(ROW()-3)*6+6,COLUMN()-2)</f>
        <v>301030009</v>
      </c>
      <c r="Q4" s="23">
        <f ca="1">INDEX(Ranking!$AO$3:$BZ$122,(ROW()-3)*6+6,COLUMN()-2)</f>
        <v>301030009</v>
      </c>
      <c r="R4" s="23">
        <f ca="1">INDEX(Ranking!$AO$3:$BZ$122,(ROW()-3)*6+6,COLUMN()-2)</f>
        <v>301030009</v>
      </c>
      <c r="S4" s="23">
        <f ca="1">INDEX(Ranking!$AO$3:$BZ$122,(ROW()-3)*6+6,COLUMN()-2)</f>
        <v>301030009</v>
      </c>
      <c r="T4" s="23">
        <f ca="1">INDEX(Ranking!$AO$3:$BZ$122,(ROW()-3)*6+6,COLUMN()-2)</f>
        <v>301030009</v>
      </c>
      <c r="U4" s="23">
        <f ca="1">INDEX(Ranking!$AO$3:$BZ$122,(ROW()-3)*6+6,COLUMN()-2)</f>
        <v>301030009</v>
      </c>
      <c r="V4" s="23">
        <f ca="1">INDEX(Ranking!$AO$3:$BZ$122,(ROW()-3)*6+6,COLUMN()-2)</f>
        <v>301030009</v>
      </c>
      <c r="W4" s="23">
        <f ca="1">INDEX(Ranking!$AO$3:$BZ$122,(ROW()-3)*6+6,COLUMN()-2)</f>
        <v>301030009</v>
      </c>
      <c r="X4" s="23">
        <f ca="1">INDEX(Ranking!$AO$3:$BZ$122,(ROW()-3)*6+6,COLUMN()-2)</f>
        <v>301030009</v>
      </c>
      <c r="Y4" s="23">
        <f ca="1">INDEX(Ranking!$AO$3:$BZ$122,(ROW()-3)*6+6,COLUMN()-2)</f>
        <v>301030009</v>
      </c>
      <c r="Z4" s="23">
        <f ca="1">INDEX(Ranking!$AO$3:$BZ$122,(ROW()-3)*6+6,COLUMN()-2)</f>
        <v>301030009</v>
      </c>
      <c r="AA4" s="23">
        <f ca="1">INDEX(Ranking!$AO$3:$BZ$122,(ROW()-3)*6+6,COLUMN()-2)</f>
        <v>301030009</v>
      </c>
      <c r="AB4" s="23">
        <f ca="1">INDEX(Ranking!$AO$3:$BZ$122,(ROW()-3)*6+6,COLUMN()-2)</f>
        <v>301030009</v>
      </c>
      <c r="AC4" s="23">
        <f ca="1">INDEX(Ranking!$AO$3:$BZ$122,(ROW()-3)*6+6,COLUMN()-2)</f>
        <v>301030009</v>
      </c>
      <c r="AD4" s="23">
        <f ca="1">INDEX(Ranking!$AO$3:$BZ$122,(ROW()-3)*6+6,COLUMN()-2)</f>
        <v>301030009</v>
      </c>
      <c r="AE4" s="23">
        <f ca="1">INDEX(Ranking!$AO$3:$BZ$122,(ROW()-3)*6+6,COLUMN()-2)</f>
        <v>301030009</v>
      </c>
      <c r="AF4" s="23">
        <f ca="1">INDEX(Ranking!$AO$3:$BZ$122,(ROW()-3)*6+6,COLUMN()-2)</f>
        <v>301030009</v>
      </c>
      <c r="AG4" s="23">
        <f ca="1">INDEX(Ranking!$AO$3:$BZ$122,(ROW()-3)*6+6,COLUMN()-2)</f>
        <v>301030009</v>
      </c>
      <c r="AH4" s="23">
        <f ca="1">INDEX(Ranking!$AO$3:$BZ$122,(ROW()-3)*6+6,COLUMN()-2)</f>
        <v>301030009</v>
      </c>
      <c r="AI4" s="23">
        <f ca="1">INDEX(Ranking!$AO$3:$BZ$122,(ROW()-3)*6+6,COLUMN()-2)</f>
        <v>301030009</v>
      </c>
      <c r="AJ4" s="23">
        <f ca="1">INDEX(Ranking!$AO$3:$BZ$122,(ROW()-3)*6+6,COLUMN()-2)</f>
        <v>301030009</v>
      </c>
      <c r="AK4" s="23">
        <f ca="1">INDEX(Ranking!$AO$3:$BZ$122,(ROW()-3)*6+6,COLUMN()-2)</f>
        <v>301030009</v>
      </c>
      <c r="AL4" s="23">
        <f ca="1">INDEX(Ranking!$AO$3:$BZ$122,(ROW()-3)*6+6,COLUMN()-2)</f>
        <v>301030009</v>
      </c>
      <c r="AM4" s="23">
        <f ca="1">INDEX(Ranking!$AO$3:$BZ$122,(ROW()-3)*6+6,COLUMN()-2)</f>
        <v>301030009</v>
      </c>
      <c r="AN4" s="23">
        <f ca="1">INDEX(Ranking!$AO$3:$BZ$122,(ROW()-3)*6+6,COLUMN()-2)</f>
        <v>301030009</v>
      </c>
      <c r="AO4" s="40">
        <f t="shared" ca="1" si="2"/>
        <v>2</v>
      </c>
      <c r="AP4" s="40">
        <f t="shared" ca="1" si="3"/>
        <v>5</v>
      </c>
      <c r="AQ4" s="40">
        <f t="shared" ca="1" si="4"/>
        <v>5</v>
      </c>
      <c r="AR4" s="40">
        <f t="shared" ca="1" si="5"/>
        <v>5</v>
      </c>
      <c r="AS4" s="40">
        <f t="shared" ca="1" si="6"/>
        <v>5</v>
      </c>
      <c r="AT4" s="40">
        <f t="shared" ca="1" si="7"/>
        <v>5</v>
      </c>
      <c r="AU4" s="40">
        <f t="shared" ca="1" si="8"/>
        <v>5</v>
      </c>
      <c r="AV4" s="40">
        <f t="shared" ca="1" si="9"/>
        <v>5</v>
      </c>
      <c r="AW4" s="40">
        <f t="shared" ca="1" si="10"/>
        <v>5</v>
      </c>
      <c r="AX4" s="40">
        <f t="shared" ca="1" si="11"/>
        <v>5</v>
      </c>
      <c r="AY4" s="40">
        <f t="shared" ca="1" si="12"/>
        <v>5</v>
      </c>
      <c r="AZ4" s="40">
        <f t="shared" ca="1" si="13"/>
        <v>5</v>
      </c>
      <c r="BA4" s="40">
        <f t="shared" ca="1" si="14"/>
        <v>5</v>
      </c>
      <c r="BB4" s="40">
        <f t="shared" ca="1" si="15"/>
        <v>5</v>
      </c>
      <c r="BC4" s="40">
        <f t="shared" ca="1" si="16"/>
        <v>5</v>
      </c>
      <c r="BD4" s="40">
        <f t="shared" ca="1" si="17"/>
        <v>5</v>
      </c>
      <c r="BE4" s="40">
        <f t="shared" ca="1" si="18"/>
        <v>5</v>
      </c>
      <c r="BF4" s="40">
        <f t="shared" ca="1" si="19"/>
        <v>5</v>
      </c>
      <c r="BG4" s="40">
        <f t="shared" ca="1" si="20"/>
        <v>5</v>
      </c>
      <c r="BH4" s="40">
        <f t="shared" ca="1" si="21"/>
        <v>5</v>
      </c>
      <c r="BI4" s="40">
        <f t="shared" ca="1" si="22"/>
        <v>5</v>
      </c>
      <c r="BJ4" s="40">
        <f t="shared" ca="1" si="23"/>
        <v>5</v>
      </c>
      <c r="BK4" s="40">
        <f t="shared" ca="1" si="24"/>
        <v>5</v>
      </c>
      <c r="BL4" s="40">
        <f t="shared" ca="1" si="25"/>
        <v>5</v>
      </c>
      <c r="BM4" s="40">
        <f t="shared" ca="1" si="26"/>
        <v>5</v>
      </c>
      <c r="BN4" s="40">
        <f t="shared" ca="1" si="27"/>
        <v>5</v>
      </c>
      <c r="BO4" s="40">
        <f t="shared" ca="1" si="28"/>
        <v>5</v>
      </c>
      <c r="BP4" s="40">
        <f t="shared" ca="1" si="29"/>
        <v>5</v>
      </c>
      <c r="BQ4" s="40">
        <f t="shared" ca="1" si="30"/>
        <v>5</v>
      </c>
      <c r="BR4" s="40">
        <f t="shared" ca="1" si="31"/>
        <v>5</v>
      </c>
      <c r="BS4" s="40">
        <f t="shared" ca="1" si="32"/>
        <v>5</v>
      </c>
      <c r="BT4" s="40">
        <f t="shared" ca="1" si="33"/>
        <v>5</v>
      </c>
      <c r="BU4" s="40">
        <f t="shared" ca="1" si="34"/>
        <v>5</v>
      </c>
      <c r="BV4" s="40">
        <f t="shared" ca="1" si="35"/>
        <v>5</v>
      </c>
      <c r="BW4" s="40">
        <f t="shared" ca="1" si="36"/>
        <v>5</v>
      </c>
      <c r="BX4" s="40">
        <f t="shared" ca="1" si="37"/>
        <v>5</v>
      </c>
      <c r="BY4" s="40">
        <f t="shared" ca="1" si="38"/>
        <v>5</v>
      </c>
      <c r="BZ4" s="40">
        <f t="shared" ca="1" si="39"/>
        <v>5</v>
      </c>
    </row>
    <row r="5" spans="1:79" ht="18" customHeight="1" thickBot="1" x14ac:dyDescent="0.25">
      <c r="A5" s="37" t="s">
        <v>59</v>
      </c>
      <c r="B5" s="45" t="str">
        <f t="shared" si="40"/>
        <v>VITORIA</v>
      </c>
      <c r="C5" s="23">
        <f ca="1">INDEX(Ranking!$AO$3:$BZ$122,(ROW()-3)*6+6,COLUMN()-2)</f>
        <v>301032002</v>
      </c>
      <c r="D5" s="23">
        <f ca="1">INDEX(Ranking!$AO$3:$BZ$122,(ROW()-3)*6+6,COLUMN()-2)</f>
        <v>701038010</v>
      </c>
      <c r="E5" s="23">
        <f ca="1">INDEX(Ranking!$AO$3:$BZ$122,(ROW()-3)*6+6,COLUMN()-2)</f>
        <v>1002039013</v>
      </c>
      <c r="F5" s="23">
        <f ca="1">INDEX(Ranking!$AO$3:$BZ$122,(ROW()-3)*6+6,COLUMN()-2)</f>
        <v>1303040014</v>
      </c>
      <c r="G5" s="23">
        <f ca="1">INDEX(Ranking!$AO$3:$BZ$122,(ROW()-3)*6+6,COLUMN()-2)</f>
        <v>1303040014</v>
      </c>
      <c r="H5" s="23">
        <f ca="1">INDEX(Ranking!$AO$3:$BZ$122,(ROW()-3)*6+6,COLUMN()-2)</f>
        <v>1303040014</v>
      </c>
      <c r="I5" s="23">
        <f ca="1">INDEX(Ranking!$AO$3:$BZ$122,(ROW()-3)*6+6,COLUMN()-2)</f>
        <v>1303040014</v>
      </c>
      <c r="J5" s="23">
        <f ca="1">INDEX(Ranking!$AO$3:$BZ$122,(ROW()-3)*6+6,COLUMN()-2)</f>
        <v>1303040014</v>
      </c>
      <c r="K5" s="23">
        <f ca="1">INDEX(Ranking!$AO$3:$BZ$122,(ROW()-3)*6+6,COLUMN()-2)</f>
        <v>1303040014</v>
      </c>
      <c r="L5" s="23">
        <f ca="1">INDEX(Ranking!$AO$3:$BZ$122,(ROW()-3)*6+6,COLUMN()-2)</f>
        <v>1303040014</v>
      </c>
      <c r="M5" s="23">
        <f ca="1">INDEX(Ranking!$AO$3:$BZ$122,(ROW()-3)*6+6,COLUMN()-2)</f>
        <v>1303040014</v>
      </c>
      <c r="N5" s="23">
        <f ca="1">INDEX(Ranking!$AO$3:$BZ$122,(ROW()-3)*6+6,COLUMN()-2)</f>
        <v>1303040014</v>
      </c>
      <c r="O5" s="23">
        <f ca="1">INDEX(Ranking!$AO$3:$BZ$122,(ROW()-3)*6+6,COLUMN()-2)</f>
        <v>1303040014</v>
      </c>
      <c r="P5" s="23">
        <f ca="1">INDEX(Ranking!$AO$3:$BZ$122,(ROW()-3)*6+6,COLUMN()-2)</f>
        <v>1303040014</v>
      </c>
      <c r="Q5" s="23">
        <f ca="1">INDEX(Ranking!$AO$3:$BZ$122,(ROW()-3)*6+6,COLUMN()-2)</f>
        <v>1303040014</v>
      </c>
      <c r="R5" s="23">
        <f ca="1">INDEX(Ranking!$AO$3:$BZ$122,(ROW()-3)*6+6,COLUMN()-2)</f>
        <v>1303040014</v>
      </c>
      <c r="S5" s="23">
        <f ca="1">INDEX(Ranking!$AO$3:$BZ$122,(ROW()-3)*6+6,COLUMN()-2)</f>
        <v>1303040014</v>
      </c>
      <c r="T5" s="23">
        <f ca="1">INDEX(Ranking!$AO$3:$BZ$122,(ROW()-3)*6+6,COLUMN()-2)</f>
        <v>1303040014</v>
      </c>
      <c r="U5" s="23">
        <f ca="1">INDEX(Ranking!$AO$3:$BZ$122,(ROW()-3)*6+6,COLUMN()-2)</f>
        <v>1303040014</v>
      </c>
      <c r="V5" s="23">
        <f ca="1">INDEX(Ranking!$AO$3:$BZ$122,(ROW()-3)*6+6,COLUMN()-2)</f>
        <v>1303040014</v>
      </c>
      <c r="W5" s="23">
        <f ca="1">INDEX(Ranking!$AO$3:$BZ$122,(ROW()-3)*6+6,COLUMN()-2)</f>
        <v>1303040014</v>
      </c>
      <c r="X5" s="23">
        <f ca="1">INDEX(Ranking!$AO$3:$BZ$122,(ROW()-3)*6+6,COLUMN()-2)</f>
        <v>1303040014</v>
      </c>
      <c r="Y5" s="23">
        <f ca="1">INDEX(Ranking!$AO$3:$BZ$122,(ROW()-3)*6+6,COLUMN()-2)</f>
        <v>1303040014</v>
      </c>
      <c r="Z5" s="23">
        <f ca="1">INDEX(Ranking!$AO$3:$BZ$122,(ROW()-3)*6+6,COLUMN()-2)</f>
        <v>1303040014</v>
      </c>
      <c r="AA5" s="23">
        <f ca="1">INDEX(Ranking!$AO$3:$BZ$122,(ROW()-3)*6+6,COLUMN()-2)</f>
        <v>1303040014</v>
      </c>
      <c r="AB5" s="23">
        <f ca="1">INDEX(Ranking!$AO$3:$BZ$122,(ROW()-3)*6+6,COLUMN()-2)</f>
        <v>1303040014</v>
      </c>
      <c r="AC5" s="23">
        <f ca="1">INDEX(Ranking!$AO$3:$BZ$122,(ROW()-3)*6+6,COLUMN()-2)</f>
        <v>1303040014</v>
      </c>
      <c r="AD5" s="23">
        <f ca="1">INDEX(Ranking!$AO$3:$BZ$122,(ROW()-3)*6+6,COLUMN()-2)</f>
        <v>1303040014</v>
      </c>
      <c r="AE5" s="23">
        <f ca="1">INDEX(Ranking!$AO$3:$BZ$122,(ROW()-3)*6+6,COLUMN()-2)</f>
        <v>1303040014</v>
      </c>
      <c r="AF5" s="23">
        <f ca="1">INDEX(Ranking!$AO$3:$BZ$122,(ROW()-3)*6+6,COLUMN()-2)</f>
        <v>1303040014</v>
      </c>
      <c r="AG5" s="23">
        <f ca="1">INDEX(Ranking!$AO$3:$BZ$122,(ROW()-3)*6+6,COLUMN()-2)</f>
        <v>1303040014</v>
      </c>
      <c r="AH5" s="23">
        <f ca="1">INDEX(Ranking!$AO$3:$BZ$122,(ROW()-3)*6+6,COLUMN()-2)</f>
        <v>1303040014</v>
      </c>
      <c r="AI5" s="23">
        <f ca="1">INDEX(Ranking!$AO$3:$BZ$122,(ROW()-3)*6+6,COLUMN()-2)</f>
        <v>1303040014</v>
      </c>
      <c r="AJ5" s="23">
        <f ca="1">INDEX(Ranking!$AO$3:$BZ$122,(ROW()-3)*6+6,COLUMN()-2)</f>
        <v>1303040014</v>
      </c>
      <c r="AK5" s="23">
        <f ca="1">INDEX(Ranking!$AO$3:$BZ$122,(ROW()-3)*6+6,COLUMN()-2)</f>
        <v>1303040014</v>
      </c>
      <c r="AL5" s="23">
        <f ca="1">INDEX(Ranking!$AO$3:$BZ$122,(ROW()-3)*6+6,COLUMN()-2)</f>
        <v>1303040014</v>
      </c>
      <c r="AM5" s="23">
        <f ca="1">INDEX(Ranking!$AO$3:$BZ$122,(ROW()-3)*6+6,COLUMN()-2)</f>
        <v>1303040014</v>
      </c>
      <c r="AN5" s="23">
        <f ca="1">INDEX(Ranking!$AO$3:$BZ$122,(ROW()-3)*6+6,COLUMN()-2)</f>
        <v>1303040014</v>
      </c>
      <c r="AO5" s="40">
        <f t="shared" ca="1" si="2"/>
        <v>3</v>
      </c>
      <c r="AP5" s="40">
        <f t="shared" ca="1" si="3"/>
        <v>1</v>
      </c>
      <c r="AQ5" s="40">
        <f t="shared" ca="1" si="4"/>
        <v>1</v>
      </c>
      <c r="AR5" s="40">
        <f t="shared" ca="1" si="5"/>
        <v>1</v>
      </c>
      <c r="AS5" s="40">
        <f t="shared" ca="1" si="6"/>
        <v>1</v>
      </c>
      <c r="AT5" s="40">
        <f t="shared" ca="1" si="7"/>
        <v>1</v>
      </c>
      <c r="AU5" s="40">
        <f t="shared" ca="1" si="8"/>
        <v>1</v>
      </c>
      <c r="AV5" s="40">
        <f t="shared" ca="1" si="9"/>
        <v>1</v>
      </c>
      <c r="AW5" s="40">
        <f t="shared" ca="1" si="10"/>
        <v>1</v>
      </c>
      <c r="AX5" s="40">
        <f t="shared" ca="1" si="11"/>
        <v>1</v>
      </c>
      <c r="AY5" s="40">
        <f t="shared" ca="1" si="12"/>
        <v>1</v>
      </c>
      <c r="AZ5" s="40">
        <f t="shared" ca="1" si="13"/>
        <v>1</v>
      </c>
      <c r="BA5" s="40">
        <f t="shared" ca="1" si="14"/>
        <v>1</v>
      </c>
      <c r="BB5" s="40">
        <f t="shared" ca="1" si="15"/>
        <v>1</v>
      </c>
      <c r="BC5" s="40">
        <f t="shared" ca="1" si="16"/>
        <v>1</v>
      </c>
      <c r="BD5" s="40">
        <f t="shared" ca="1" si="17"/>
        <v>1</v>
      </c>
      <c r="BE5" s="40">
        <f t="shared" ca="1" si="18"/>
        <v>1</v>
      </c>
      <c r="BF5" s="40">
        <f t="shared" ca="1" si="19"/>
        <v>1</v>
      </c>
      <c r="BG5" s="40">
        <f t="shared" ca="1" si="20"/>
        <v>1</v>
      </c>
      <c r="BH5" s="40">
        <f t="shared" ca="1" si="21"/>
        <v>1</v>
      </c>
      <c r="BI5" s="40">
        <f t="shared" ca="1" si="22"/>
        <v>1</v>
      </c>
      <c r="BJ5" s="40">
        <f t="shared" ca="1" si="23"/>
        <v>1</v>
      </c>
      <c r="BK5" s="40">
        <f t="shared" ca="1" si="24"/>
        <v>1</v>
      </c>
      <c r="BL5" s="40">
        <f t="shared" ca="1" si="25"/>
        <v>1</v>
      </c>
      <c r="BM5" s="40">
        <f t="shared" ca="1" si="26"/>
        <v>1</v>
      </c>
      <c r="BN5" s="40">
        <f t="shared" ca="1" si="27"/>
        <v>1</v>
      </c>
      <c r="BO5" s="40">
        <f t="shared" ca="1" si="28"/>
        <v>1</v>
      </c>
      <c r="BP5" s="40">
        <f t="shared" ca="1" si="29"/>
        <v>1</v>
      </c>
      <c r="BQ5" s="40">
        <f t="shared" ca="1" si="30"/>
        <v>1</v>
      </c>
      <c r="BR5" s="40">
        <f t="shared" ca="1" si="31"/>
        <v>1</v>
      </c>
      <c r="BS5" s="40">
        <f t="shared" ca="1" si="32"/>
        <v>1</v>
      </c>
      <c r="BT5" s="40">
        <f t="shared" ca="1" si="33"/>
        <v>1</v>
      </c>
      <c r="BU5" s="40">
        <f t="shared" ca="1" si="34"/>
        <v>1</v>
      </c>
      <c r="BV5" s="40">
        <f t="shared" ca="1" si="35"/>
        <v>1</v>
      </c>
      <c r="BW5" s="40">
        <f t="shared" ca="1" si="36"/>
        <v>1</v>
      </c>
      <c r="BX5" s="40">
        <f t="shared" ca="1" si="37"/>
        <v>1</v>
      </c>
      <c r="BY5" s="40">
        <f t="shared" ca="1" si="38"/>
        <v>1</v>
      </c>
      <c r="BZ5" s="40">
        <f t="shared" ca="1" si="39"/>
        <v>1</v>
      </c>
    </row>
    <row r="6" spans="1:79" ht="18" customHeight="1" thickBot="1" x14ac:dyDescent="0.25">
      <c r="A6" s="37" t="s">
        <v>59</v>
      </c>
      <c r="B6" s="45" t="str">
        <f t="shared" si="40"/>
        <v>ASPEVE</v>
      </c>
      <c r="C6" s="23">
        <f ca="1">INDEX(Ranking!$AO$3:$BZ$122,(ROW()-3)*6+6,COLUMN()-2)</f>
        <v>28001</v>
      </c>
      <c r="D6" s="23">
        <f ca="1">INDEX(Ranking!$AO$3:$BZ$122,(ROW()-3)*6+6,COLUMN()-2)</f>
        <v>100028002</v>
      </c>
      <c r="E6" s="23">
        <f ca="1">INDEX(Ranking!$AO$3:$BZ$122,(ROW()-3)*6+6,COLUMN()-2)</f>
        <v>100027003</v>
      </c>
      <c r="F6" s="23">
        <f ca="1">INDEX(Ranking!$AO$3:$BZ$122,(ROW()-3)*6+6,COLUMN()-2)</f>
        <v>100027003</v>
      </c>
      <c r="G6" s="23">
        <f ca="1">INDEX(Ranking!$AO$3:$BZ$122,(ROW()-3)*6+6,COLUMN()-2)</f>
        <v>100027003</v>
      </c>
      <c r="H6" s="23">
        <f ca="1">INDEX(Ranking!$AO$3:$BZ$122,(ROW()-3)*6+6,COLUMN()-2)</f>
        <v>100027003</v>
      </c>
      <c r="I6" s="23">
        <f ca="1">INDEX(Ranking!$AO$3:$BZ$122,(ROW()-3)*6+6,COLUMN()-2)</f>
        <v>100027003</v>
      </c>
      <c r="J6" s="23">
        <f ca="1">INDEX(Ranking!$AO$3:$BZ$122,(ROW()-3)*6+6,COLUMN()-2)</f>
        <v>100027003</v>
      </c>
      <c r="K6" s="23">
        <f ca="1">INDEX(Ranking!$AO$3:$BZ$122,(ROW()-3)*6+6,COLUMN()-2)</f>
        <v>100027003</v>
      </c>
      <c r="L6" s="23">
        <f ca="1">INDEX(Ranking!$AO$3:$BZ$122,(ROW()-3)*6+6,COLUMN()-2)</f>
        <v>100027003</v>
      </c>
      <c r="M6" s="23">
        <f ca="1">INDEX(Ranking!$AO$3:$BZ$122,(ROW()-3)*6+6,COLUMN()-2)</f>
        <v>100027003</v>
      </c>
      <c r="N6" s="23">
        <f ca="1">INDEX(Ranking!$AO$3:$BZ$122,(ROW()-3)*6+6,COLUMN()-2)</f>
        <v>100027003</v>
      </c>
      <c r="O6" s="23">
        <f ca="1">INDEX(Ranking!$AO$3:$BZ$122,(ROW()-3)*6+6,COLUMN()-2)</f>
        <v>100027003</v>
      </c>
      <c r="P6" s="23">
        <f ca="1">INDEX(Ranking!$AO$3:$BZ$122,(ROW()-3)*6+6,COLUMN()-2)</f>
        <v>100027003</v>
      </c>
      <c r="Q6" s="23">
        <f ca="1">INDEX(Ranking!$AO$3:$BZ$122,(ROW()-3)*6+6,COLUMN()-2)</f>
        <v>100027003</v>
      </c>
      <c r="R6" s="23">
        <f ca="1">INDEX(Ranking!$AO$3:$BZ$122,(ROW()-3)*6+6,COLUMN()-2)</f>
        <v>100027003</v>
      </c>
      <c r="S6" s="23">
        <f ca="1">INDEX(Ranking!$AO$3:$BZ$122,(ROW()-3)*6+6,COLUMN()-2)</f>
        <v>100027003</v>
      </c>
      <c r="T6" s="23">
        <f ca="1">INDEX(Ranking!$AO$3:$BZ$122,(ROW()-3)*6+6,COLUMN()-2)</f>
        <v>100027003</v>
      </c>
      <c r="U6" s="23">
        <f ca="1">INDEX(Ranking!$AO$3:$BZ$122,(ROW()-3)*6+6,COLUMN()-2)</f>
        <v>100027003</v>
      </c>
      <c r="V6" s="23">
        <f ca="1">INDEX(Ranking!$AO$3:$BZ$122,(ROW()-3)*6+6,COLUMN()-2)</f>
        <v>100027003</v>
      </c>
      <c r="W6" s="23">
        <f ca="1">INDEX(Ranking!$AO$3:$BZ$122,(ROW()-3)*6+6,COLUMN()-2)</f>
        <v>100027003</v>
      </c>
      <c r="X6" s="23">
        <f ca="1">INDEX(Ranking!$AO$3:$BZ$122,(ROW()-3)*6+6,COLUMN()-2)</f>
        <v>100027003</v>
      </c>
      <c r="Y6" s="23">
        <f ca="1">INDEX(Ranking!$AO$3:$BZ$122,(ROW()-3)*6+6,COLUMN()-2)</f>
        <v>100027003</v>
      </c>
      <c r="Z6" s="23">
        <f ca="1">INDEX(Ranking!$AO$3:$BZ$122,(ROW()-3)*6+6,COLUMN()-2)</f>
        <v>100027003</v>
      </c>
      <c r="AA6" s="23">
        <f ca="1">INDEX(Ranking!$AO$3:$BZ$122,(ROW()-3)*6+6,COLUMN()-2)</f>
        <v>100027003</v>
      </c>
      <c r="AB6" s="23">
        <f ca="1">INDEX(Ranking!$AO$3:$BZ$122,(ROW()-3)*6+6,COLUMN()-2)</f>
        <v>100027003</v>
      </c>
      <c r="AC6" s="23">
        <f ca="1">INDEX(Ranking!$AO$3:$BZ$122,(ROW()-3)*6+6,COLUMN()-2)</f>
        <v>100027003</v>
      </c>
      <c r="AD6" s="23">
        <f ca="1">INDEX(Ranking!$AO$3:$BZ$122,(ROW()-3)*6+6,COLUMN()-2)</f>
        <v>100027003</v>
      </c>
      <c r="AE6" s="23">
        <f ca="1">INDEX(Ranking!$AO$3:$BZ$122,(ROW()-3)*6+6,COLUMN()-2)</f>
        <v>100027003</v>
      </c>
      <c r="AF6" s="23">
        <f ca="1">INDEX(Ranking!$AO$3:$BZ$122,(ROW()-3)*6+6,COLUMN()-2)</f>
        <v>100027003</v>
      </c>
      <c r="AG6" s="23">
        <f ca="1">INDEX(Ranking!$AO$3:$BZ$122,(ROW()-3)*6+6,COLUMN()-2)</f>
        <v>100027003</v>
      </c>
      <c r="AH6" s="23">
        <f ca="1">INDEX(Ranking!$AO$3:$BZ$122,(ROW()-3)*6+6,COLUMN()-2)</f>
        <v>100027003</v>
      </c>
      <c r="AI6" s="23">
        <f ca="1">INDEX(Ranking!$AO$3:$BZ$122,(ROW()-3)*6+6,COLUMN()-2)</f>
        <v>100027003</v>
      </c>
      <c r="AJ6" s="23">
        <f ca="1">INDEX(Ranking!$AO$3:$BZ$122,(ROW()-3)*6+6,COLUMN()-2)</f>
        <v>100027003</v>
      </c>
      <c r="AK6" s="23">
        <f ca="1">INDEX(Ranking!$AO$3:$BZ$122,(ROW()-3)*6+6,COLUMN()-2)</f>
        <v>100027003</v>
      </c>
      <c r="AL6" s="23">
        <f ca="1">INDEX(Ranking!$AO$3:$BZ$122,(ROW()-3)*6+6,COLUMN()-2)</f>
        <v>100027003</v>
      </c>
      <c r="AM6" s="23">
        <f ca="1">INDEX(Ranking!$AO$3:$BZ$122,(ROW()-3)*6+6,COLUMN()-2)</f>
        <v>100027003</v>
      </c>
      <c r="AN6" s="23">
        <f ca="1">INDEX(Ranking!$AO$3:$BZ$122,(ROW()-3)*6+6,COLUMN()-2)</f>
        <v>100027003</v>
      </c>
      <c r="AO6" s="40">
        <f t="shared" ca="1" si="2"/>
        <v>8</v>
      </c>
      <c r="AP6" s="40">
        <f t="shared" ca="1" si="3"/>
        <v>6</v>
      </c>
      <c r="AQ6" s="40">
        <f t="shared" ca="1" si="4"/>
        <v>6</v>
      </c>
      <c r="AR6" s="40">
        <f t="shared" ca="1" si="5"/>
        <v>6</v>
      </c>
      <c r="AS6" s="40">
        <f t="shared" ca="1" si="6"/>
        <v>6</v>
      </c>
      <c r="AT6" s="40">
        <f t="shared" ca="1" si="7"/>
        <v>6</v>
      </c>
      <c r="AU6" s="40">
        <f t="shared" ca="1" si="8"/>
        <v>6</v>
      </c>
      <c r="AV6" s="40">
        <f t="shared" ca="1" si="9"/>
        <v>6</v>
      </c>
      <c r="AW6" s="40">
        <f t="shared" ca="1" si="10"/>
        <v>6</v>
      </c>
      <c r="AX6" s="40">
        <f t="shared" ca="1" si="11"/>
        <v>6</v>
      </c>
      <c r="AY6" s="40">
        <f t="shared" ca="1" si="12"/>
        <v>6</v>
      </c>
      <c r="AZ6" s="40">
        <f t="shared" ca="1" si="13"/>
        <v>6</v>
      </c>
      <c r="BA6" s="40">
        <f t="shared" ca="1" si="14"/>
        <v>6</v>
      </c>
      <c r="BB6" s="40">
        <f t="shared" ca="1" si="15"/>
        <v>6</v>
      </c>
      <c r="BC6" s="40">
        <f t="shared" ca="1" si="16"/>
        <v>6</v>
      </c>
      <c r="BD6" s="40">
        <f t="shared" ca="1" si="17"/>
        <v>6</v>
      </c>
      <c r="BE6" s="40">
        <f t="shared" ca="1" si="18"/>
        <v>6</v>
      </c>
      <c r="BF6" s="40">
        <f t="shared" ca="1" si="19"/>
        <v>6</v>
      </c>
      <c r="BG6" s="40">
        <f t="shared" ca="1" si="20"/>
        <v>6</v>
      </c>
      <c r="BH6" s="40">
        <f t="shared" ca="1" si="21"/>
        <v>6</v>
      </c>
      <c r="BI6" s="40">
        <f t="shared" ca="1" si="22"/>
        <v>6</v>
      </c>
      <c r="BJ6" s="40">
        <f t="shared" ca="1" si="23"/>
        <v>6</v>
      </c>
      <c r="BK6" s="40">
        <f t="shared" ca="1" si="24"/>
        <v>6</v>
      </c>
      <c r="BL6" s="40">
        <f t="shared" ca="1" si="25"/>
        <v>6</v>
      </c>
      <c r="BM6" s="40">
        <f t="shared" ca="1" si="26"/>
        <v>6</v>
      </c>
      <c r="BN6" s="40">
        <f t="shared" ca="1" si="27"/>
        <v>6</v>
      </c>
      <c r="BO6" s="40">
        <f t="shared" ca="1" si="28"/>
        <v>6</v>
      </c>
      <c r="BP6" s="40">
        <f t="shared" ca="1" si="29"/>
        <v>6</v>
      </c>
      <c r="BQ6" s="40">
        <f t="shared" ca="1" si="30"/>
        <v>6</v>
      </c>
      <c r="BR6" s="40">
        <f t="shared" ca="1" si="31"/>
        <v>6</v>
      </c>
      <c r="BS6" s="40">
        <f t="shared" ca="1" si="32"/>
        <v>6</v>
      </c>
      <c r="BT6" s="40">
        <f t="shared" ca="1" si="33"/>
        <v>6</v>
      </c>
      <c r="BU6" s="40">
        <f t="shared" ca="1" si="34"/>
        <v>6</v>
      </c>
      <c r="BV6" s="40">
        <f t="shared" ca="1" si="35"/>
        <v>6</v>
      </c>
      <c r="BW6" s="40">
        <f t="shared" ca="1" si="36"/>
        <v>6</v>
      </c>
      <c r="BX6" s="40">
        <f t="shared" ca="1" si="37"/>
        <v>6</v>
      </c>
      <c r="BY6" s="40">
        <f t="shared" ca="1" si="38"/>
        <v>6</v>
      </c>
      <c r="BZ6" s="40">
        <f t="shared" ca="1" si="39"/>
        <v>6</v>
      </c>
    </row>
    <row r="7" spans="1:79" ht="18" customHeight="1" thickBot="1" x14ac:dyDescent="0.25">
      <c r="A7" s="37" t="s">
        <v>59</v>
      </c>
      <c r="B7" s="45" t="str">
        <f t="shared" si="40"/>
        <v>JUVENTUS</v>
      </c>
      <c r="C7" s="23">
        <f ca="1">INDEX(Ranking!$AO$3:$BZ$122,(ROW()-3)*6+6,COLUMN()-2)</f>
        <v>100029003</v>
      </c>
      <c r="D7" s="23">
        <f ca="1">INDEX(Ranking!$AO$3:$BZ$122,(ROW()-3)*6+6,COLUMN()-2)</f>
        <v>500030005</v>
      </c>
      <c r="E7" s="23">
        <f ca="1">INDEX(Ranking!$AO$3:$BZ$122,(ROW()-3)*6+6,COLUMN()-2)</f>
        <v>801032008</v>
      </c>
      <c r="F7" s="23">
        <f ca="1">INDEX(Ranking!$AO$3:$BZ$122,(ROW()-3)*6+6,COLUMN()-2)</f>
        <v>801032008</v>
      </c>
      <c r="G7" s="23">
        <f ca="1">INDEX(Ranking!$AO$3:$BZ$122,(ROW()-3)*6+6,COLUMN()-2)</f>
        <v>801032008</v>
      </c>
      <c r="H7" s="23">
        <f ca="1">INDEX(Ranking!$AO$3:$BZ$122,(ROW()-3)*6+6,COLUMN()-2)</f>
        <v>801032008</v>
      </c>
      <c r="I7" s="23">
        <f ca="1">INDEX(Ranking!$AO$3:$BZ$122,(ROW()-3)*6+6,COLUMN()-2)</f>
        <v>801032008</v>
      </c>
      <c r="J7" s="23">
        <f ca="1">INDEX(Ranking!$AO$3:$BZ$122,(ROW()-3)*6+6,COLUMN()-2)</f>
        <v>801032008</v>
      </c>
      <c r="K7" s="23">
        <f ca="1">INDEX(Ranking!$AO$3:$BZ$122,(ROW()-3)*6+6,COLUMN()-2)</f>
        <v>801032008</v>
      </c>
      <c r="L7" s="23">
        <f ca="1">INDEX(Ranking!$AO$3:$BZ$122,(ROW()-3)*6+6,COLUMN()-2)</f>
        <v>801032008</v>
      </c>
      <c r="M7" s="23">
        <f ca="1">INDEX(Ranking!$AO$3:$BZ$122,(ROW()-3)*6+6,COLUMN()-2)</f>
        <v>801032008</v>
      </c>
      <c r="N7" s="23">
        <f ca="1">INDEX(Ranking!$AO$3:$BZ$122,(ROW()-3)*6+6,COLUMN()-2)</f>
        <v>801032008</v>
      </c>
      <c r="O7" s="23">
        <f ca="1">INDEX(Ranking!$AO$3:$BZ$122,(ROW()-3)*6+6,COLUMN()-2)</f>
        <v>801032008</v>
      </c>
      <c r="P7" s="23">
        <f ca="1">INDEX(Ranking!$AO$3:$BZ$122,(ROW()-3)*6+6,COLUMN()-2)</f>
        <v>801032008</v>
      </c>
      <c r="Q7" s="23">
        <f ca="1">INDEX(Ranking!$AO$3:$BZ$122,(ROW()-3)*6+6,COLUMN()-2)</f>
        <v>801032008</v>
      </c>
      <c r="R7" s="23">
        <f ca="1">INDEX(Ranking!$AO$3:$BZ$122,(ROW()-3)*6+6,COLUMN()-2)</f>
        <v>801032008</v>
      </c>
      <c r="S7" s="23">
        <f ca="1">INDEX(Ranking!$AO$3:$BZ$122,(ROW()-3)*6+6,COLUMN()-2)</f>
        <v>801032008</v>
      </c>
      <c r="T7" s="23">
        <f ca="1">INDEX(Ranking!$AO$3:$BZ$122,(ROW()-3)*6+6,COLUMN()-2)</f>
        <v>801032008</v>
      </c>
      <c r="U7" s="23">
        <f ca="1">INDEX(Ranking!$AO$3:$BZ$122,(ROW()-3)*6+6,COLUMN()-2)</f>
        <v>801032008</v>
      </c>
      <c r="V7" s="23">
        <f ca="1">INDEX(Ranking!$AO$3:$BZ$122,(ROW()-3)*6+6,COLUMN()-2)</f>
        <v>801032008</v>
      </c>
      <c r="W7" s="23">
        <f ca="1">INDEX(Ranking!$AO$3:$BZ$122,(ROW()-3)*6+6,COLUMN()-2)</f>
        <v>801032008</v>
      </c>
      <c r="X7" s="23">
        <f ca="1">INDEX(Ranking!$AO$3:$BZ$122,(ROW()-3)*6+6,COLUMN()-2)</f>
        <v>801032008</v>
      </c>
      <c r="Y7" s="23">
        <f ca="1">INDEX(Ranking!$AO$3:$BZ$122,(ROW()-3)*6+6,COLUMN()-2)</f>
        <v>801032008</v>
      </c>
      <c r="Z7" s="23">
        <f ca="1">INDEX(Ranking!$AO$3:$BZ$122,(ROW()-3)*6+6,COLUMN()-2)</f>
        <v>801032008</v>
      </c>
      <c r="AA7" s="23">
        <f ca="1">INDEX(Ranking!$AO$3:$BZ$122,(ROW()-3)*6+6,COLUMN()-2)</f>
        <v>801032008</v>
      </c>
      <c r="AB7" s="23">
        <f ca="1">INDEX(Ranking!$AO$3:$BZ$122,(ROW()-3)*6+6,COLUMN()-2)</f>
        <v>801032008</v>
      </c>
      <c r="AC7" s="23">
        <f ca="1">INDEX(Ranking!$AO$3:$BZ$122,(ROW()-3)*6+6,COLUMN()-2)</f>
        <v>801032008</v>
      </c>
      <c r="AD7" s="23">
        <f ca="1">INDEX(Ranking!$AO$3:$BZ$122,(ROW()-3)*6+6,COLUMN()-2)</f>
        <v>801032008</v>
      </c>
      <c r="AE7" s="23">
        <f ca="1">INDEX(Ranking!$AO$3:$BZ$122,(ROW()-3)*6+6,COLUMN()-2)</f>
        <v>801032008</v>
      </c>
      <c r="AF7" s="23">
        <f ca="1">INDEX(Ranking!$AO$3:$BZ$122,(ROW()-3)*6+6,COLUMN()-2)</f>
        <v>801032008</v>
      </c>
      <c r="AG7" s="23">
        <f ca="1">INDEX(Ranking!$AO$3:$BZ$122,(ROW()-3)*6+6,COLUMN()-2)</f>
        <v>801032008</v>
      </c>
      <c r="AH7" s="23">
        <f ca="1">INDEX(Ranking!$AO$3:$BZ$122,(ROW()-3)*6+6,COLUMN()-2)</f>
        <v>801032008</v>
      </c>
      <c r="AI7" s="23">
        <f ca="1">INDEX(Ranking!$AO$3:$BZ$122,(ROW()-3)*6+6,COLUMN()-2)</f>
        <v>801032008</v>
      </c>
      <c r="AJ7" s="23">
        <f ca="1">INDEX(Ranking!$AO$3:$BZ$122,(ROW()-3)*6+6,COLUMN()-2)</f>
        <v>801032008</v>
      </c>
      <c r="AK7" s="23">
        <f ca="1">INDEX(Ranking!$AO$3:$BZ$122,(ROW()-3)*6+6,COLUMN()-2)</f>
        <v>801032008</v>
      </c>
      <c r="AL7" s="23">
        <f ca="1">INDEX(Ranking!$AO$3:$BZ$122,(ROW()-3)*6+6,COLUMN()-2)</f>
        <v>801032008</v>
      </c>
      <c r="AM7" s="23">
        <f ca="1">INDEX(Ranking!$AO$3:$BZ$122,(ROW()-3)*6+6,COLUMN()-2)</f>
        <v>801032008</v>
      </c>
      <c r="AN7" s="23">
        <f ca="1">INDEX(Ranking!$AO$3:$BZ$122,(ROW()-3)*6+6,COLUMN()-2)</f>
        <v>801032008</v>
      </c>
      <c r="AO7" s="40">
        <f t="shared" ca="1" si="2"/>
        <v>5</v>
      </c>
      <c r="AP7" s="40">
        <f t="shared" ca="1" si="3"/>
        <v>4</v>
      </c>
      <c r="AQ7" s="40">
        <f t="shared" ca="1" si="4"/>
        <v>3</v>
      </c>
      <c r="AR7" s="40">
        <f t="shared" ca="1" si="5"/>
        <v>3</v>
      </c>
      <c r="AS7" s="40">
        <f t="shared" ca="1" si="6"/>
        <v>3</v>
      </c>
      <c r="AT7" s="40">
        <f t="shared" ca="1" si="7"/>
        <v>3</v>
      </c>
      <c r="AU7" s="40">
        <f t="shared" ca="1" si="8"/>
        <v>3</v>
      </c>
      <c r="AV7" s="40">
        <f t="shared" ca="1" si="9"/>
        <v>3</v>
      </c>
      <c r="AW7" s="40">
        <f t="shared" ca="1" si="10"/>
        <v>3</v>
      </c>
      <c r="AX7" s="40">
        <f t="shared" ca="1" si="11"/>
        <v>3</v>
      </c>
      <c r="AY7" s="40">
        <f t="shared" ca="1" si="12"/>
        <v>3</v>
      </c>
      <c r="AZ7" s="40">
        <f t="shared" ca="1" si="13"/>
        <v>3</v>
      </c>
      <c r="BA7" s="40">
        <f t="shared" ca="1" si="14"/>
        <v>3</v>
      </c>
      <c r="BB7" s="40">
        <f t="shared" ca="1" si="15"/>
        <v>3</v>
      </c>
      <c r="BC7" s="40">
        <f t="shared" ca="1" si="16"/>
        <v>3</v>
      </c>
      <c r="BD7" s="40">
        <f t="shared" ca="1" si="17"/>
        <v>3</v>
      </c>
      <c r="BE7" s="40">
        <f t="shared" ca="1" si="18"/>
        <v>3</v>
      </c>
      <c r="BF7" s="40">
        <f t="shared" ca="1" si="19"/>
        <v>3</v>
      </c>
      <c r="BG7" s="40">
        <f t="shared" ca="1" si="20"/>
        <v>3</v>
      </c>
      <c r="BH7" s="40">
        <f t="shared" ca="1" si="21"/>
        <v>3</v>
      </c>
      <c r="BI7" s="40">
        <f t="shared" ca="1" si="22"/>
        <v>3</v>
      </c>
      <c r="BJ7" s="40">
        <f t="shared" ca="1" si="23"/>
        <v>3</v>
      </c>
      <c r="BK7" s="40">
        <f t="shared" ca="1" si="24"/>
        <v>3</v>
      </c>
      <c r="BL7" s="40">
        <f t="shared" ca="1" si="25"/>
        <v>3</v>
      </c>
      <c r="BM7" s="40">
        <f t="shared" ca="1" si="26"/>
        <v>3</v>
      </c>
      <c r="BN7" s="40">
        <f t="shared" ca="1" si="27"/>
        <v>3</v>
      </c>
      <c r="BO7" s="40">
        <f t="shared" ca="1" si="28"/>
        <v>3</v>
      </c>
      <c r="BP7" s="40">
        <f t="shared" ca="1" si="29"/>
        <v>3</v>
      </c>
      <c r="BQ7" s="40">
        <f t="shared" ca="1" si="30"/>
        <v>3</v>
      </c>
      <c r="BR7" s="40">
        <f t="shared" ca="1" si="31"/>
        <v>3</v>
      </c>
      <c r="BS7" s="40">
        <f t="shared" ca="1" si="32"/>
        <v>3</v>
      </c>
      <c r="BT7" s="40">
        <f t="shared" ca="1" si="33"/>
        <v>3</v>
      </c>
      <c r="BU7" s="40">
        <f t="shared" ca="1" si="34"/>
        <v>3</v>
      </c>
      <c r="BV7" s="40">
        <f t="shared" ca="1" si="35"/>
        <v>3</v>
      </c>
      <c r="BW7" s="40">
        <f t="shared" ca="1" si="36"/>
        <v>3</v>
      </c>
      <c r="BX7" s="40">
        <f t="shared" ca="1" si="37"/>
        <v>3</v>
      </c>
      <c r="BY7" s="40">
        <f t="shared" ca="1" si="38"/>
        <v>3</v>
      </c>
      <c r="BZ7" s="40">
        <f t="shared" ca="1" si="39"/>
        <v>3</v>
      </c>
    </row>
    <row r="8" spans="1:79" ht="18" customHeight="1" thickBot="1" x14ac:dyDescent="0.25">
      <c r="A8" s="37" t="s">
        <v>59</v>
      </c>
      <c r="B8" s="45" t="s">
        <v>90</v>
      </c>
      <c r="C8" s="23">
        <f ca="1">INDEX(Ranking!$AO$3:$BZ$122,(ROW()-3)*6+6,COLUMN()-2)</f>
        <v>400034008</v>
      </c>
      <c r="D8" s="23">
        <f ca="1">INDEX(Ranking!$AO$3:$BZ$122,(ROW()-3)*6+6,COLUMN()-2)</f>
        <v>701036012</v>
      </c>
      <c r="E8" s="23">
        <f ca="1">INDEX(Ranking!$AO$3:$BZ$122,(ROW()-3)*6+6,COLUMN()-2)</f>
        <v>1002037014</v>
      </c>
      <c r="F8" s="23">
        <f ca="1">INDEX(Ranking!$AO$3:$BZ$122,(ROW()-3)*6+6,COLUMN()-2)</f>
        <v>1002037014</v>
      </c>
      <c r="G8" s="23">
        <f ca="1">INDEX(Ranking!$AO$3:$BZ$122,(ROW()-3)*6+6,COLUMN()-2)</f>
        <v>1002037014</v>
      </c>
      <c r="H8" s="23">
        <f ca="1">INDEX(Ranking!$AO$3:$BZ$122,(ROW()-3)*6+6,COLUMN()-2)</f>
        <v>1002037014</v>
      </c>
      <c r="I8" s="23">
        <f ca="1">INDEX(Ranking!$AO$3:$BZ$122,(ROW()-3)*6+6,COLUMN()-2)</f>
        <v>1002037014</v>
      </c>
      <c r="J8" s="23">
        <f ca="1">INDEX(Ranking!$AO$3:$BZ$122,(ROW()-3)*6+6,COLUMN()-2)</f>
        <v>1002037014</v>
      </c>
      <c r="K8" s="23">
        <f ca="1">INDEX(Ranking!$AO$3:$BZ$122,(ROW()-3)*6+6,COLUMN()-2)</f>
        <v>1002037014</v>
      </c>
      <c r="L8" s="23">
        <f ca="1">INDEX(Ranking!$AO$3:$BZ$122,(ROW()-3)*6+6,COLUMN()-2)</f>
        <v>1002037014</v>
      </c>
      <c r="M8" s="23">
        <f ca="1">INDEX(Ranking!$AO$3:$BZ$122,(ROW()-3)*6+6,COLUMN()-2)</f>
        <v>1002037014</v>
      </c>
      <c r="N8" s="23">
        <f ca="1">INDEX(Ranking!$AO$3:$BZ$122,(ROW()-3)*6+6,COLUMN()-2)</f>
        <v>1002037014</v>
      </c>
      <c r="O8" s="23">
        <f ca="1">INDEX(Ranking!$AO$3:$BZ$122,(ROW()-3)*6+6,COLUMN()-2)</f>
        <v>1002037014</v>
      </c>
      <c r="P8" s="23">
        <f ca="1">INDEX(Ranking!$AO$3:$BZ$122,(ROW()-3)*6+6,COLUMN()-2)</f>
        <v>1002037014</v>
      </c>
      <c r="Q8" s="23">
        <f ca="1">INDEX(Ranking!$AO$3:$BZ$122,(ROW()-3)*6+6,COLUMN()-2)</f>
        <v>1002037014</v>
      </c>
      <c r="R8" s="23">
        <f ca="1">INDEX(Ranking!$AO$3:$BZ$122,(ROW()-3)*6+6,COLUMN()-2)</f>
        <v>1002037014</v>
      </c>
      <c r="S8" s="23">
        <f ca="1">INDEX(Ranking!$AO$3:$BZ$122,(ROW()-3)*6+6,COLUMN()-2)</f>
        <v>1002037014</v>
      </c>
      <c r="T8" s="23">
        <f ca="1">INDEX(Ranking!$AO$3:$BZ$122,(ROW()-3)*6+6,COLUMN()-2)</f>
        <v>1002037014</v>
      </c>
      <c r="U8" s="23">
        <f ca="1">INDEX(Ranking!$AO$3:$BZ$122,(ROW()-3)*6+6,COLUMN()-2)</f>
        <v>1002037014</v>
      </c>
      <c r="V8" s="23">
        <f ca="1">INDEX(Ranking!$AO$3:$BZ$122,(ROW()-3)*6+6,COLUMN()-2)</f>
        <v>1002037014</v>
      </c>
      <c r="W8" s="23">
        <f ca="1">INDEX(Ranking!$AO$3:$BZ$122,(ROW()-3)*6+6,COLUMN()-2)</f>
        <v>1002037014</v>
      </c>
      <c r="X8" s="23">
        <f ca="1">INDEX(Ranking!$AO$3:$BZ$122,(ROW()-3)*6+6,COLUMN()-2)</f>
        <v>1002037014</v>
      </c>
      <c r="Y8" s="23">
        <f ca="1">INDEX(Ranking!$AO$3:$BZ$122,(ROW()-3)*6+6,COLUMN()-2)</f>
        <v>1002037014</v>
      </c>
      <c r="Z8" s="23">
        <f ca="1">INDEX(Ranking!$AO$3:$BZ$122,(ROW()-3)*6+6,COLUMN()-2)</f>
        <v>1002037014</v>
      </c>
      <c r="AA8" s="23">
        <f ca="1">INDEX(Ranking!$AO$3:$BZ$122,(ROW()-3)*6+6,COLUMN()-2)</f>
        <v>1002037014</v>
      </c>
      <c r="AB8" s="23">
        <f ca="1">INDEX(Ranking!$AO$3:$BZ$122,(ROW()-3)*6+6,COLUMN()-2)</f>
        <v>1002037014</v>
      </c>
      <c r="AC8" s="23">
        <f ca="1">INDEX(Ranking!$AO$3:$BZ$122,(ROW()-3)*6+6,COLUMN()-2)</f>
        <v>1002037014</v>
      </c>
      <c r="AD8" s="23">
        <f ca="1">INDEX(Ranking!$AO$3:$BZ$122,(ROW()-3)*6+6,COLUMN()-2)</f>
        <v>1002037014</v>
      </c>
      <c r="AE8" s="23">
        <f ca="1">INDEX(Ranking!$AO$3:$BZ$122,(ROW()-3)*6+6,COLUMN()-2)</f>
        <v>1002037014</v>
      </c>
      <c r="AF8" s="23">
        <f ca="1">INDEX(Ranking!$AO$3:$BZ$122,(ROW()-3)*6+6,COLUMN()-2)</f>
        <v>1002037014</v>
      </c>
      <c r="AG8" s="23">
        <f ca="1">INDEX(Ranking!$AO$3:$BZ$122,(ROW()-3)*6+6,COLUMN()-2)</f>
        <v>1002037014</v>
      </c>
      <c r="AH8" s="23">
        <f ca="1">INDEX(Ranking!$AO$3:$BZ$122,(ROW()-3)*6+6,COLUMN()-2)</f>
        <v>1002037014</v>
      </c>
      <c r="AI8" s="23">
        <f ca="1">INDEX(Ranking!$AO$3:$BZ$122,(ROW()-3)*6+6,COLUMN()-2)</f>
        <v>1002037014</v>
      </c>
      <c r="AJ8" s="23">
        <f ca="1">INDEX(Ranking!$AO$3:$BZ$122,(ROW()-3)*6+6,COLUMN()-2)</f>
        <v>1002037014</v>
      </c>
      <c r="AK8" s="23">
        <f ca="1">INDEX(Ranking!$AO$3:$BZ$122,(ROW()-3)*6+6,COLUMN()-2)</f>
        <v>1002037014</v>
      </c>
      <c r="AL8" s="23">
        <f ca="1">INDEX(Ranking!$AO$3:$BZ$122,(ROW()-3)*6+6,COLUMN()-2)</f>
        <v>1002037014</v>
      </c>
      <c r="AM8" s="23">
        <f ca="1">INDEX(Ranking!$AO$3:$BZ$122,(ROW()-3)*6+6,COLUMN()-2)</f>
        <v>1002037014</v>
      </c>
      <c r="AN8" s="23">
        <f ca="1">INDEX(Ranking!$AO$3:$BZ$122,(ROW()-3)*6+6,COLUMN()-2)</f>
        <v>1002037014</v>
      </c>
      <c r="AO8" s="40">
        <f t="shared" ca="1" si="2"/>
        <v>1</v>
      </c>
      <c r="AP8" s="40">
        <f t="shared" ca="1" si="3"/>
        <v>2</v>
      </c>
      <c r="AQ8" s="40">
        <f t="shared" ca="1" si="4"/>
        <v>2</v>
      </c>
      <c r="AR8" s="40">
        <f t="shared" ca="1" si="5"/>
        <v>2</v>
      </c>
      <c r="AS8" s="40">
        <f t="shared" ca="1" si="6"/>
        <v>2</v>
      </c>
      <c r="AT8" s="40">
        <f t="shared" ca="1" si="7"/>
        <v>2</v>
      </c>
      <c r="AU8" s="40">
        <f t="shared" ca="1" si="8"/>
        <v>2</v>
      </c>
      <c r="AV8" s="40">
        <f t="shared" ca="1" si="9"/>
        <v>2</v>
      </c>
      <c r="AW8" s="40">
        <f t="shared" ca="1" si="10"/>
        <v>2</v>
      </c>
      <c r="AX8" s="40">
        <f t="shared" ca="1" si="11"/>
        <v>2</v>
      </c>
      <c r="AY8" s="40">
        <f t="shared" ca="1" si="12"/>
        <v>2</v>
      </c>
      <c r="AZ8" s="40">
        <f t="shared" ca="1" si="13"/>
        <v>2</v>
      </c>
      <c r="BA8" s="40">
        <f t="shared" ca="1" si="14"/>
        <v>2</v>
      </c>
      <c r="BB8" s="40">
        <f t="shared" ca="1" si="15"/>
        <v>2</v>
      </c>
      <c r="BC8" s="40">
        <f t="shared" ca="1" si="16"/>
        <v>2</v>
      </c>
      <c r="BD8" s="40">
        <f t="shared" ca="1" si="17"/>
        <v>2</v>
      </c>
      <c r="BE8" s="40">
        <f t="shared" ca="1" si="18"/>
        <v>2</v>
      </c>
      <c r="BF8" s="40">
        <f t="shared" ca="1" si="19"/>
        <v>2</v>
      </c>
      <c r="BG8" s="40">
        <f t="shared" ca="1" si="20"/>
        <v>2</v>
      </c>
      <c r="BH8" s="40">
        <f t="shared" ca="1" si="21"/>
        <v>2</v>
      </c>
      <c r="BI8" s="40">
        <f t="shared" ca="1" si="22"/>
        <v>2</v>
      </c>
      <c r="BJ8" s="40">
        <f t="shared" ca="1" si="23"/>
        <v>2</v>
      </c>
      <c r="BK8" s="40">
        <f t="shared" ca="1" si="24"/>
        <v>2</v>
      </c>
      <c r="BL8" s="40">
        <f t="shared" ca="1" si="25"/>
        <v>2</v>
      </c>
      <c r="BM8" s="40">
        <f t="shared" ca="1" si="26"/>
        <v>2</v>
      </c>
      <c r="BN8" s="40">
        <f t="shared" ca="1" si="27"/>
        <v>2</v>
      </c>
      <c r="BO8" s="40">
        <f t="shared" ca="1" si="28"/>
        <v>2</v>
      </c>
      <c r="BP8" s="40">
        <f t="shared" ca="1" si="29"/>
        <v>2</v>
      </c>
      <c r="BQ8" s="40">
        <f t="shared" ca="1" si="30"/>
        <v>2</v>
      </c>
      <c r="BR8" s="40">
        <f t="shared" ca="1" si="31"/>
        <v>2</v>
      </c>
      <c r="BS8" s="40">
        <f t="shared" ca="1" si="32"/>
        <v>2</v>
      </c>
      <c r="BT8" s="40">
        <f t="shared" ca="1" si="33"/>
        <v>2</v>
      </c>
      <c r="BU8" s="40">
        <f t="shared" ca="1" si="34"/>
        <v>2</v>
      </c>
      <c r="BV8" s="40">
        <f t="shared" ca="1" si="35"/>
        <v>2</v>
      </c>
      <c r="BW8" s="40">
        <f t="shared" ca="1" si="36"/>
        <v>2</v>
      </c>
      <c r="BX8" s="40">
        <f t="shared" ca="1" si="37"/>
        <v>2</v>
      </c>
      <c r="BY8" s="40">
        <f t="shared" ca="1" si="38"/>
        <v>2</v>
      </c>
      <c r="BZ8" s="40">
        <f t="shared" ca="1" si="39"/>
        <v>2</v>
      </c>
    </row>
    <row r="9" spans="1:79" ht="18" customHeight="1" thickBot="1" x14ac:dyDescent="0.25">
      <c r="A9" s="37" t="s">
        <v>59</v>
      </c>
      <c r="B9" s="45" t="str">
        <f t="shared" si="40"/>
        <v>FOLGA</v>
      </c>
      <c r="C9" s="23">
        <f ca="1">INDEX(Ranking!$AO$3:$BZ$122,(ROW()-3)*6+6,COLUMN()-2)</f>
        <v>30000</v>
      </c>
      <c r="D9" s="23">
        <f ca="1">INDEX(Ranking!$AO$3:$BZ$122,(ROW()-3)*6+6,COLUMN()-2)</f>
        <v>30000</v>
      </c>
      <c r="E9" s="23">
        <f ca="1">INDEX(Ranking!$AO$3:$BZ$122,(ROW()-3)*6+6,COLUMN()-2)</f>
        <v>30000</v>
      </c>
      <c r="F9" s="23">
        <f ca="1">INDEX(Ranking!$AO$3:$BZ$122,(ROW()-3)*6+6,COLUMN()-2)</f>
        <v>30000</v>
      </c>
      <c r="G9" s="23">
        <f ca="1">INDEX(Ranking!$AO$3:$BZ$122,(ROW()-3)*6+6,COLUMN()-2)</f>
        <v>30000</v>
      </c>
      <c r="H9" s="23">
        <f ca="1">INDEX(Ranking!$AO$3:$BZ$122,(ROW()-3)*6+6,COLUMN()-2)</f>
        <v>30000</v>
      </c>
      <c r="I9" s="23">
        <f ca="1">INDEX(Ranking!$AO$3:$BZ$122,(ROW()-3)*6+6,COLUMN()-2)</f>
        <v>30000</v>
      </c>
      <c r="J9" s="23">
        <f ca="1">INDEX(Ranking!$AO$3:$BZ$122,(ROW()-3)*6+6,COLUMN()-2)</f>
        <v>30000</v>
      </c>
      <c r="K9" s="23">
        <f ca="1">INDEX(Ranking!$AO$3:$BZ$122,(ROW()-3)*6+6,COLUMN()-2)</f>
        <v>30000</v>
      </c>
      <c r="L9" s="23">
        <f ca="1">INDEX(Ranking!$AO$3:$BZ$122,(ROW()-3)*6+6,COLUMN()-2)</f>
        <v>30000</v>
      </c>
      <c r="M9" s="23">
        <f ca="1">INDEX(Ranking!$AO$3:$BZ$122,(ROW()-3)*6+6,COLUMN()-2)</f>
        <v>30000</v>
      </c>
      <c r="N9" s="23">
        <f ca="1">INDEX(Ranking!$AO$3:$BZ$122,(ROW()-3)*6+6,COLUMN()-2)</f>
        <v>30000</v>
      </c>
      <c r="O9" s="23">
        <f ca="1">INDEX(Ranking!$AO$3:$BZ$122,(ROW()-3)*6+6,COLUMN()-2)</f>
        <v>30000</v>
      </c>
      <c r="P9" s="23">
        <f ca="1">INDEX(Ranking!$AO$3:$BZ$122,(ROW()-3)*6+6,COLUMN()-2)</f>
        <v>30000</v>
      </c>
      <c r="Q9" s="23">
        <f ca="1">INDEX(Ranking!$AO$3:$BZ$122,(ROW()-3)*6+6,COLUMN()-2)</f>
        <v>30000</v>
      </c>
      <c r="R9" s="23">
        <f ca="1">INDEX(Ranking!$AO$3:$BZ$122,(ROW()-3)*6+6,COLUMN()-2)</f>
        <v>30000</v>
      </c>
      <c r="S9" s="23">
        <f ca="1">INDEX(Ranking!$AO$3:$BZ$122,(ROW()-3)*6+6,COLUMN()-2)</f>
        <v>30000</v>
      </c>
      <c r="T9" s="23">
        <f ca="1">INDEX(Ranking!$AO$3:$BZ$122,(ROW()-3)*6+6,COLUMN()-2)</f>
        <v>30000</v>
      </c>
      <c r="U9" s="23">
        <f ca="1">INDEX(Ranking!$AO$3:$BZ$122,(ROW()-3)*6+6,COLUMN()-2)</f>
        <v>30000</v>
      </c>
      <c r="V9" s="23">
        <f ca="1">INDEX(Ranking!$AO$3:$BZ$122,(ROW()-3)*6+6,COLUMN()-2)</f>
        <v>30000</v>
      </c>
      <c r="W9" s="23">
        <f ca="1">INDEX(Ranking!$AO$3:$BZ$122,(ROW()-3)*6+6,COLUMN()-2)</f>
        <v>30000</v>
      </c>
      <c r="X9" s="23">
        <f ca="1">INDEX(Ranking!$AO$3:$BZ$122,(ROW()-3)*6+6,COLUMN()-2)</f>
        <v>30000</v>
      </c>
      <c r="Y9" s="23">
        <f ca="1">INDEX(Ranking!$AO$3:$BZ$122,(ROW()-3)*6+6,COLUMN()-2)</f>
        <v>30000</v>
      </c>
      <c r="Z9" s="23">
        <f ca="1">INDEX(Ranking!$AO$3:$BZ$122,(ROW()-3)*6+6,COLUMN()-2)</f>
        <v>30000</v>
      </c>
      <c r="AA9" s="23">
        <f ca="1">INDEX(Ranking!$AO$3:$BZ$122,(ROW()-3)*6+6,COLUMN()-2)</f>
        <v>30000</v>
      </c>
      <c r="AB9" s="23">
        <f ca="1">INDEX(Ranking!$AO$3:$BZ$122,(ROW()-3)*6+6,COLUMN()-2)</f>
        <v>30000</v>
      </c>
      <c r="AC9" s="23">
        <f ca="1">INDEX(Ranking!$AO$3:$BZ$122,(ROW()-3)*6+6,COLUMN()-2)</f>
        <v>30000</v>
      </c>
      <c r="AD9" s="23">
        <f ca="1">INDEX(Ranking!$AO$3:$BZ$122,(ROW()-3)*6+6,COLUMN()-2)</f>
        <v>30000</v>
      </c>
      <c r="AE9" s="23">
        <f ca="1">INDEX(Ranking!$AO$3:$BZ$122,(ROW()-3)*6+6,COLUMN()-2)</f>
        <v>30000</v>
      </c>
      <c r="AF9" s="23">
        <f ca="1">INDEX(Ranking!$AO$3:$BZ$122,(ROW()-3)*6+6,COLUMN()-2)</f>
        <v>30000</v>
      </c>
      <c r="AG9" s="23">
        <f ca="1">INDEX(Ranking!$AO$3:$BZ$122,(ROW()-3)*6+6,COLUMN()-2)</f>
        <v>30000</v>
      </c>
      <c r="AH9" s="23">
        <f ca="1">INDEX(Ranking!$AO$3:$BZ$122,(ROW()-3)*6+6,COLUMN()-2)</f>
        <v>30000</v>
      </c>
      <c r="AI9" s="23">
        <f ca="1">INDEX(Ranking!$AO$3:$BZ$122,(ROW()-3)*6+6,COLUMN()-2)</f>
        <v>30000</v>
      </c>
      <c r="AJ9" s="23">
        <f ca="1">INDEX(Ranking!$AO$3:$BZ$122,(ROW()-3)*6+6,COLUMN()-2)</f>
        <v>30000</v>
      </c>
      <c r="AK9" s="23">
        <f ca="1">INDEX(Ranking!$AO$3:$BZ$122,(ROW()-3)*6+6,COLUMN()-2)</f>
        <v>30000</v>
      </c>
      <c r="AL9" s="23">
        <f ca="1">INDEX(Ranking!$AO$3:$BZ$122,(ROW()-3)*6+6,COLUMN()-2)</f>
        <v>30000</v>
      </c>
      <c r="AM9" s="23">
        <f ca="1">INDEX(Ranking!$AO$3:$BZ$122,(ROW()-3)*6+6,COLUMN()-2)</f>
        <v>30000</v>
      </c>
      <c r="AN9" s="23">
        <f ca="1">INDEX(Ranking!$AO$3:$BZ$122,(ROW()-3)*6+6,COLUMN()-2)</f>
        <v>30000</v>
      </c>
      <c r="AO9" s="40">
        <f t="shared" ca="1" si="2"/>
        <v>6</v>
      </c>
      <c r="AP9" s="40">
        <f t="shared" ca="1" si="3"/>
        <v>8</v>
      </c>
      <c r="AQ9" s="40">
        <f t="shared" ca="1" si="4"/>
        <v>8</v>
      </c>
      <c r="AR9" s="40">
        <f t="shared" ca="1" si="5"/>
        <v>8</v>
      </c>
      <c r="AS9" s="40">
        <f t="shared" ca="1" si="6"/>
        <v>8</v>
      </c>
      <c r="AT9" s="40">
        <f t="shared" ca="1" si="7"/>
        <v>8</v>
      </c>
      <c r="AU9" s="40">
        <f t="shared" ca="1" si="8"/>
        <v>8</v>
      </c>
      <c r="AV9" s="40">
        <f t="shared" ca="1" si="9"/>
        <v>8</v>
      </c>
      <c r="AW9" s="40">
        <f t="shared" ca="1" si="10"/>
        <v>8</v>
      </c>
      <c r="AX9" s="40">
        <f t="shared" ca="1" si="11"/>
        <v>8</v>
      </c>
      <c r="AY9" s="40">
        <f t="shared" ca="1" si="12"/>
        <v>8</v>
      </c>
      <c r="AZ9" s="40">
        <f t="shared" ca="1" si="13"/>
        <v>8</v>
      </c>
      <c r="BA9" s="40">
        <f t="shared" ca="1" si="14"/>
        <v>8</v>
      </c>
      <c r="BB9" s="40">
        <f t="shared" ca="1" si="15"/>
        <v>8</v>
      </c>
      <c r="BC9" s="40">
        <f t="shared" ca="1" si="16"/>
        <v>8</v>
      </c>
      <c r="BD9" s="40">
        <f t="shared" ca="1" si="17"/>
        <v>8</v>
      </c>
      <c r="BE9" s="40">
        <f t="shared" ca="1" si="18"/>
        <v>8</v>
      </c>
      <c r="BF9" s="40">
        <f t="shared" ca="1" si="19"/>
        <v>8</v>
      </c>
      <c r="BG9" s="40">
        <f t="shared" ca="1" si="20"/>
        <v>8</v>
      </c>
      <c r="BH9" s="40">
        <f t="shared" ca="1" si="21"/>
        <v>8</v>
      </c>
      <c r="BI9" s="40">
        <f t="shared" ca="1" si="22"/>
        <v>8</v>
      </c>
      <c r="BJ9" s="40">
        <f t="shared" ca="1" si="23"/>
        <v>8</v>
      </c>
      <c r="BK9" s="40">
        <f t="shared" ca="1" si="24"/>
        <v>8</v>
      </c>
      <c r="BL9" s="40">
        <f t="shared" ca="1" si="25"/>
        <v>8</v>
      </c>
      <c r="BM9" s="40">
        <f t="shared" ca="1" si="26"/>
        <v>8</v>
      </c>
      <c r="BN9" s="40">
        <f t="shared" ca="1" si="27"/>
        <v>8</v>
      </c>
      <c r="BO9" s="40">
        <f t="shared" ca="1" si="28"/>
        <v>8</v>
      </c>
      <c r="BP9" s="40">
        <f t="shared" ca="1" si="29"/>
        <v>8</v>
      </c>
      <c r="BQ9" s="40">
        <f t="shared" ca="1" si="30"/>
        <v>8</v>
      </c>
      <c r="BR9" s="40">
        <f t="shared" ca="1" si="31"/>
        <v>8</v>
      </c>
      <c r="BS9" s="40">
        <f t="shared" ca="1" si="32"/>
        <v>8</v>
      </c>
      <c r="BT9" s="40">
        <f t="shared" ca="1" si="33"/>
        <v>8</v>
      </c>
      <c r="BU9" s="40">
        <f t="shared" ca="1" si="34"/>
        <v>8</v>
      </c>
      <c r="BV9" s="40">
        <f t="shared" ca="1" si="35"/>
        <v>8</v>
      </c>
      <c r="BW9" s="40">
        <f t="shared" ca="1" si="36"/>
        <v>8</v>
      </c>
      <c r="BX9" s="40">
        <f t="shared" ca="1" si="37"/>
        <v>8</v>
      </c>
      <c r="BY9" s="40">
        <f t="shared" ca="1" si="38"/>
        <v>8</v>
      </c>
      <c r="BZ9" s="40">
        <f t="shared" ca="1" si="39"/>
        <v>8</v>
      </c>
    </row>
    <row r="10" spans="1:79" ht="18" customHeight="1" thickBot="1" x14ac:dyDescent="0.25">
      <c r="A10" s="37" t="s">
        <v>59</v>
      </c>
      <c r="B10" s="45" t="str">
        <f t="shared" si="40"/>
        <v>XAREU</v>
      </c>
      <c r="C10" s="23">
        <f ca="1">INDEX(Ranking!$AO$3:$BZ$122,(ROW()-3)*6+6,COLUMN()-2)</f>
        <v>30000</v>
      </c>
      <c r="D10" s="23">
        <f ca="1">INDEX(Ranking!$AO$3:$BZ$122,(ROW()-3)*6+6,COLUMN()-2)</f>
        <v>24002</v>
      </c>
      <c r="E10" s="23">
        <f ca="1">INDEX(Ranking!$AO$3:$BZ$122,(ROW()-3)*6+6,COLUMN()-2)</f>
        <v>23004</v>
      </c>
      <c r="F10" s="23">
        <f ca="1">INDEX(Ranking!$AO$3:$BZ$122,(ROW()-3)*6+6,COLUMN()-2)</f>
        <v>23004</v>
      </c>
      <c r="G10" s="23">
        <f ca="1">INDEX(Ranking!$AO$3:$BZ$122,(ROW()-3)*6+6,COLUMN()-2)</f>
        <v>23004</v>
      </c>
      <c r="H10" s="23">
        <f ca="1">INDEX(Ranking!$AO$3:$BZ$122,(ROW()-3)*6+6,COLUMN()-2)</f>
        <v>23004</v>
      </c>
      <c r="I10" s="23">
        <f ca="1">INDEX(Ranking!$AO$3:$BZ$122,(ROW()-3)*6+6,COLUMN()-2)</f>
        <v>23004</v>
      </c>
      <c r="J10" s="23">
        <f ca="1">INDEX(Ranking!$AO$3:$BZ$122,(ROW()-3)*6+6,COLUMN()-2)</f>
        <v>23004</v>
      </c>
      <c r="K10" s="23">
        <f ca="1">INDEX(Ranking!$AO$3:$BZ$122,(ROW()-3)*6+6,COLUMN()-2)</f>
        <v>23004</v>
      </c>
      <c r="L10" s="23">
        <f ca="1">INDEX(Ranking!$AO$3:$BZ$122,(ROW()-3)*6+6,COLUMN()-2)</f>
        <v>23004</v>
      </c>
      <c r="M10" s="23">
        <f ca="1">INDEX(Ranking!$AO$3:$BZ$122,(ROW()-3)*6+6,COLUMN()-2)</f>
        <v>23004</v>
      </c>
      <c r="N10" s="23">
        <f ca="1">INDEX(Ranking!$AO$3:$BZ$122,(ROW()-3)*6+6,COLUMN()-2)</f>
        <v>23004</v>
      </c>
      <c r="O10" s="23">
        <f ca="1">INDEX(Ranking!$AO$3:$BZ$122,(ROW()-3)*6+6,COLUMN()-2)</f>
        <v>23004</v>
      </c>
      <c r="P10" s="23">
        <f ca="1">INDEX(Ranking!$AO$3:$BZ$122,(ROW()-3)*6+6,COLUMN()-2)</f>
        <v>23004</v>
      </c>
      <c r="Q10" s="23">
        <f ca="1">INDEX(Ranking!$AO$3:$BZ$122,(ROW()-3)*6+6,COLUMN()-2)</f>
        <v>23004</v>
      </c>
      <c r="R10" s="23">
        <f ca="1">INDEX(Ranking!$AO$3:$BZ$122,(ROW()-3)*6+6,COLUMN()-2)</f>
        <v>23004</v>
      </c>
      <c r="S10" s="23">
        <f ca="1">INDEX(Ranking!$AO$3:$BZ$122,(ROW()-3)*6+6,COLUMN()-2)</f>
        <v>23004</v>
      </c>
      <c r="T10" s="23">
        <f ca="1">INDEX(Ranking!$AO$3:$BZ$122,(ROW()-3)*6+6,COLUMN()-2)</f>
        <v>23004</v>
      </c>
      <c r="U10" s="23">
        <f ca="1">INDEX(Ranking!$AO$3:$BZ$122,(ROW()-3)*6+6,COLUMN()-2)</f>
        <v>23004</v>
      </c>
      <c r="V10" s="23">
        <f ca="1">INDEX(Ranking!$AO$3:$BZ$122,(ROW()-3)*6+6,COLUMN()-2)</f>
        <v>23004</v>
      </c>
      <c r="W10" s="23">
        <f ca="1">INDEX(Ranking!$AO$3:$BZ$122,(ROW()-3)*6+6,COLUMN()-2)</f>
        <v>23004</v>
      </c>
      <c r="X10" s="23">
        <f ca="1">INDEX(Ranking!$AO$3:$BZ$122,(ROW()-3)*6+6,COLUMN()-2)</f>
        <v>23004</v>
      </c>
      <c r="Y10" s="23">
        <f ca="1">INDEX(Ranking!$AO$3:$BZ$122,(ROW()-3)*6+6,COLUMN()-2)</f>
        <v>23004</v>
      </c>
      <c r="Z10" s="23">
        <f ca="1">INDEX(Ranking!$AO$3:$BZ$122,(ROW()-3)*6+6,COLUMN()-2)</f>
        <v>23004</v>
      </c>
      <c r="AA10" s="23">
        <f ca="1">INDEX(Ranking!$AO$3:$BZ$122,(ROW()-3)*6+6,COLUMN()-2)</f>
        <v>23004</v>
      </c>
      <c r="AB10" s="23">
        <f ca="1">INDEX(Ranking!$AO$3:$BZ$122,(ROW()-3)*6+6,COLUMN()-2)</f>
        <v>23004</v>
      </c>
      <c r="AC10" s="23">
        <f ca="1">INDEX(Ranking!$AO$3:$BZ$122,(ROW()-3)*6+6,COLUMN()-2)</f>
        <v>23004</v>
      </c>
      <c r="AD10" s="23">
        <f ca="1">INDEX(Ranking!$AO$3:$BZ$122,(ROW()-3)*6+6,COLUMN()-2)</f>
        <v>23004</v>
      </c>
      <c r="AE10" s="23">
        <f ca="1">INDEX(Ranking!$AO$3:$BZ$122,(ROW()-3)*6+6,COLUMN()-2)</f>
        <v>23004</v>
      </c>
      <c r="AF10" s="23">
        <f ca="1">INDEX(Ranking!$AO$3:$BZ$122,(ROW()-3)*6+6,COLUMN()-2)</f>
        <v>23004</v>
      </c>
      <c r="AG10" s="23">
        <f ca="1">INDEX(Ranking!$AO$3:$BZ$122,(ROW()-3)*6+6,COLUMN()-2)</f>
        <v>23004</v>
      </c>
      <c r="AH10" s="23">
        <f ca="1">INDEX(Ranking!$AO$3:$BZ$122,(ROW()-3)*6+6,COLUMN()-2)</f>
        <v>23004</v>
      </c>
      <c r="AI10" s="23">
        <f ca="1">INDEX(Ranking!$AO$3:$BZ$122,(ROW()-3)*6+6,COLUMN()-2)</f>
        <v>23004</v>
      </c>
      <c r="AJ10" s="23">
        <f ca="1">INDEX(Ranking!$AO$3:$BZ$122,(ROW()-3)*6+6,COLUMN()-2)</f>
        <v>23004</v>
      </c>
      <c r="AK10" s="23">
        <f ca="1">INDEX(Ranking!$AO$3:$BZ$122,(ROW()-3)*6+6,COLUMN()-2)</f>
        <v>23004</v>
      </c>
      <c r="AL10" s="23">
        <f ca="1">INDEX(Ranking!$AO$3:$BZ$122,(ROW()-3)*6+6,COLUMN()-2)</f>
        <v>23004</v>
      </c>
      <c r="AM10" s="23">
        <f ca="1">INDEX(Ranking!$AO$3:$BZ$122,(ROW()-3)*6+6,COLUMN()-2)</f>
        <v>23004</v>
      </c>
      <c r="AN10" s="23">
        <f ca="1">INDEX(Ranking!$AO$3:$BZ$122,(ROW()-3)*6+6,COLUMN()-2)</f>
        <v>23004</v>
      </c>
      <c r="AO10" s="40">
        <f t="shared" ca="1" si="2"/>
        <v>6</v>
      </c>
      <c r="AP10" s="40">
        <f t="shared" ca="1" si="3"/>
        <v>9</v>
      </c>
      <c r="AQ10" s="40">
        <f t="shared" ca="1" si="4"/>
        <v>9</v>
      </c>
      <c r="AR10" s="40">
        <f t="shared" ca="1" si="5"/>
        <v>9</v>
      </c>
      <c r="AS10" s="40">
        <f t="shared" ca="1" si="6"/>
        <v>9</v>
      </c>
      <c r="AT10" s="40">
        <f t="shared" ca="1" si="7"/>
        <v>9</v>
      </c>
      <c r="AU10" s="40">
        <f t="shared" ca="1" si="8"/>
        <v>9</v>
      </c>
      <c r="AV10" s="40">
        <f t="shared" ca="1" si="9"/>
        <v>9</v>
      </c>
      <c r="AW10" s="40">
        <f t="shared" ca="1" si="10"/>
        <v>9</v>
      </c>
      <c r="AX10" s="40">
        <f t="shared" ca="1" si="11"/>
        <v>9</v>
      </c>
      <c r="AY10" s="40">
        <f t="shared" ca="1" si="12"/>
        <v>9</v>
      </c>
      <c r="AZ10" s="40">
        <f t="shared" ca="1" si="13"/>
        <v>9</v>
      </c>
      <c r="BA10" s="40">
        <f t="shared" ca="1" si="14"/>
        <v>9</v>
      </c>
      <c r="BB10" s="40">
        <f t="shared" ca="1" si="15"/>
        <v>9</v>
      </c>
      <c r="BC10" s="40">
        <f t="shared" ca="1" si="16"/>
        <v>9</v>
      </c>
      <c r="BD10" s="40">
        <f t="shared" ca="1" si="17"/>
        <v>9</v>
      </c>
      <c r="BE10" s="40">
        <f t="shared" ca="1" si="18"/>
        <v>9</v>
      </c>
      <c r="BF10" s="40">
        <f t="shared" ca="1" si="19"/>
        <v>9</v>
      </c>
      <c r="BG10" s="40">
        <f t="shared" ca="1" si="20"/>
        <v>9</v>
      </c>
      <c r="BH10" s="40">
        <f t="shared" ca="1" si="21"/>
        <v>9</v>
      </c>
      <c r="BI10" s="40">
        <f t="shared" ca="1" si="22"/>
        <v>9</v>
      </c>
      <c r="BJ10" s="40">
        <f t="shared" ca="1" si="23"/>
        <v>9</v>
      </c>
      <c r="BK10" s="40">
        <f t="shared" ca="1" si="24"/>
        <v>9</v>
      </c>
      <c r="BL10" s="40">
        <f t="shared" ca="1" si="25"/>
        <v>9</v>
      </c>
      <c r="BM10" s="40">
        <f t="shared" ca="1" si="26"/>
        <v>9</v>
      </c>
      <c r="BN10" s="40">
        <f t="shared" ca="1" si="27"/>
        <v>9</v>
      </c>
      <c r="BO10" s="40">
        <f t="shared" ca="1" si="28"/>
        <v>9</v>
      </c>
      <c r="BP10" s="40">
        <f t="shared" ca="1" si="29"/>
        <v>9</v>
      </c>
      <c r="BQ10" s="40">
        <f t="shared" ca="1" si="30"/>
        <v>9</v>
      </c>
      <c r="BR10" s="40">
        <f t="shared" ca="1" si="31"/>
        <v>9</v>
      </c>
      <c r="BS10" s="40">
        <f t="shared" ca="1" si="32"/>
        <v>9</v>
      </c>
      <c r="BT10" s="40">
        <f t="shared" ca="1" si="33"/>
        <v>9</v>
      </c>
      <c r="BU10" s="40">
        <f t="shared" ca="1" si="34"/>
        <v>9</v>
      </c>
      <c r="BV10" s="40">
        <f t="shared" ca="1" si="35"/>
        <v>9</v>
      </c>
      <c r="BW10" s="40">
        <f t="shared" ca="1" si="36"/>
        <v>9</v>
      </c>
      <c r="BX10" s="40">
        <f t="shared" ca="1" si="37"/>
        <v>9</v>
      </c>
      <c r="BY10" s="40">
        <f t="shared" ca="1" si="38"/>
        <v>9</v>
      </c>
      <c r="BZ10" s="40">
        <f t="shared" ca="1" si="39"/>
        <v>9</v>
      </c>
    </row>
    <row r="11" spans="1:79" ht="18" customHeight="1" x14ac:dyDescent="0.2">
      <c r="A11" s="37" t="s">
        <v>59</v>
      </c>
      <c r="B11" s="45" t="str">
        <f t="shared" si="40"/>
        <v>MACAU</v>
      </c>
      <c r="C11" s="23">
        <f ca="1">INDEX(Ranking!$AO$3:$BZ$122,(ROW()-3)*6+6,COLUMN()-2)</f>
        <v>301031001</v>
      </c>
      <c r="D11" s="23">
        <f ca="1">INDEX(Ranking!$AO$3:$BZ$122,(ROW()-3)*6+6,COLUMN()-2)</f>
        <v>602037007</v>
      </c>
      <c r="E11" s="23">
        <f ca="1">INDEX(Ranking!$AO$3:$BZ$122,(ROW()-3)*6+6,COLUMN()-2)</f>
        <v>602036009</v>
      </c>
      <c r="F11" s="23">
        <f ca="1">INDEX(Ranking!$AO$3:$BZ$122,(ROW()-3)*6+6,COLUMN()-2)</f>
        <v>602036009</v>
      </c>
      <c r="G11" s="23">
        <f ca="1">INDEX(Ranking!$AO$3:$BZ$122,(ROW()-3)*6+6,COLUMN()-2)</f>
        <v>602036009</v>
      </c>
      <c r="H11" s="23">
        <f ca="1">INDEX(Ranking!$AO$3:$BZ$122,(ROW()-3)*6+6,COLUMN()-2)</f>
        <v>602036009</v>
      </c>
      <c r="I11" s="23">
        <f ca="1">INDEX(Ranking!$AO$3:$BZ$122,(ROW()-3)*6+6,COLUMN()-2)</f>
        <v>602036009</v>
      </c>
      <c r="J11" s="23">
        <f ca="1">INDEX(Ranking!$AO$3:$BZ$122,(ROW()-3)*6+6,COLUMN()-2)</f>
        <v>602036009</v>
      </c>
      <c r="K11" s="23">
        <f ca="1">INDEX(Ranking!$AO$3:$BZ$122,(ROW()-3)*6+6,COLUMN()-2)</f>
        <v>602036009</v>
      </c>
      <c r="L11" s="23">
        <f ca="1">INDEX(Ranking!$AO$3:$BZ$122,(ROW()-3)*6+6,COLUMN()-2)</f>
        <v>602036009</v>
      </c>
      <c r="M11" s="23">
        <f ca="1">INDEX(Ranking!$AO$3:$BZ$122,(ROW()-3)*6+6,COLUMN()-2)</f>
        <v>602036009</v>
      </c>
      <c r="N11" s="23">
        <f ca="1">INDEX(Ranking!$AO$3:$BZ$122,(ROW()-3)*6+6,COLUMN()-2)</f>
        <v>602036009</v>
      </c>
      <c r="O11" s="23">
        <f ca="1">INDEX(Ranking!$AO$3:$BZ$122,(ROW()-3)*6+6,COLUMN()-2)</f>
        <v>602036009</v>
      </c>
      <c r="P11" s="23">
        <f ca="1">INDEX(Ranking!$AO$3:$BZ$122,(ROW()-3)*6+6,COLUMN()-2)</f>
        <v>602036009</v>
      </c>
      <c r="Q11" s="23">
        <f ca="1">INDEX(Ranking!$AO$3:$BZ$122,(ROW()-3)*6+6,COLUMN()-2)</f>
        <v>602036009</v>
      </c>
      <c r="R11" s="23">
        <f ca="1">INDEX(Ranking!$AO$3:$BZ$122,(ROW()-3)*6+6,COLUMN()-2)</f>
        <v>602036009</v>
      </c>
      <c r="S11" s="23">
        <f ca="1">INDEX(Ranking!$AO$3:$BZ$122,(ROW()-3)*6+6,COLUMN()-2)</f>
        <v>602036009</v>
      </c>
      <c r="T11" s="23">
        <f ca="1">INDEX(Ranking!$AO$3:$BZ$122,(ROW()-3)*6+6,COLUMN()-2)</f>
        <v>602036009</v>
      </c>
      <c r="U11" s="23">
        <f ca="1">INDEX(Ranking!$AO$3:$BZ$122,(ROW()-3)*6+6,COLUMN()-2)</f>
        <v>602036009</v>
      </c>
      <c r="V11" s="23">
        <f ca="1">INDEX(Ranking!$AO$3:$BZ$122,(ROW()-3)*6+6,COLUMN()-2)</f>
        <v>602036009</v>
      </c>
      <c r="W11" s="23">
        <f ca="1">INDEX(Ranking!$AO$3:$BZ$122,(ROW()-3)*6+6,COLUMN()-2)</f>
        <v>602036009</v>
      </c>
      <c r="X11" s="23">
        <f ca="1">INDEX(Ranking!$AO$3:$BZ$122,(ROW()-3)*6+6,COLUMN()-2)</f>
        <v>602036009</v>
      </c>
      <c r="Y11" s="23">
        <f ca="1">INDEX(Ranking!$AO$3:$BZ$122,(ROW()-3)*6+6,COLUMN()-2)</f>
        <v>602036009</v>
      </c>
      <c r="Z11" s="23">
        <f ca="1">INDEX(Ranking!$AO$3:$BZ$122,(ROW()-3)*6+6,COLUMN()-2)</f>
        <v>602036009</v>
      </c>
      <c r="AA11" s="23">
        <f ca="1">INDEX(Ranking!$AO$3:$BZ$122,(ROW()-3)*6+6,COLUMN()-2)</f>
        <v>602036009</v>
      </c>
      <c r="AB11" s="23">
        <f ca="1">INDEX(Ranking!$AO$3:$BZ$122,(ROW()-3)*6+6,COLUMN()-2)</f>
        <v>602036009</v>
      </c>
      <c r="AC11" s="23">
        <f ca="1">INDEX(Ranking!$AO$3:$BZ$122,(ROW()-3)*6+6,COLUMN()-2)</f>
        <v>602036009</v>
      </c>
      <c r="AD11" s="23">
        <f ca="1">INDEX(Ranking!$AO$3:$BZ$122,(ROW()-3)*6+6,COLUMN()-2)</f>
        <v>602036009</v>
      </c>
      <c r="AE11" s="23">
        <f ca="1">INDEX(Ranking!$AO$3:$BZ$122,(ROW()-3)*6+6,COLUMN()-2)</f>
        <v>602036009</v>
      </c>
      <c r="AF11" s="23">
        <f ca="1">INDEX(Ranking!$AO$3:$BZ$122,(ROW()-3)*6+6,COLUMN()-2)</f>
        <v>602036009</v>
      </c>
      <c r="AG11" s="23">
        <f ca="1">INDEX(Ranking!$AO$3:$BZ$122,(ROW()-3)*6+6,COLUMN()-2)</f>
        <v>602036009</v>
      </c>
      <c r="AH11" s="23">
        <f ca="1">INDEX(Ranking!$AO$3:$BZ$122,(ROW()-3)*6+6,COLUMN()-2)</f>
        <v>602036009</v>
      </c>
      <c r="AI11" s="23">
        <f ca="1">INDEX(Ranking!$AO$3:$BZ$122,(ROW()-3)*6+6,COLUMN()-2)</f>
        <v>602036009</v>
      </c>
      <c r="AJ11" s="23">
        <f ca="1">INDEX(Ranking!$AO$3:$BZ$122,(ROW()-3)*6+6,COLUMN()-2)</f>
        <v>602036009</v>
      </c>
      <c r="AK11" s="23">
        <f ca="1">INDEX(Ranking!$AO$3:$BZ$122,(ROW()-3)*6+6,COLUMN()-2)</f>
        <v>602036009</v>
      </c>
      <c r="AL11" s="23">
        <f ca="1">INDEX(Ranking!$AO$3:$BZ$122,(ROW()-3)*6+6,COLUMN()-2)</f>
        <v>602036009</v>
      </c>
      <c r="AM11" s="23">
        <f ca="1">INDEX(Ranking!$AO$3:$BZ$122,(ROW()-3)*6+6,COLUMN()-2)</f>
        <v>602036009</v>
      </c>
      <c r="AN11" s="23">
        <f ca="1">INDEX(Ranking!$AO$3:$BZ$122,(ROW()-3)*6+6,COLUMN()-2)</f>
        <v>602036009</v>
      </c>
      <c r="AO11" s="40">
        <f t="shared" ca="1" si="2"/>
        <v>4</v>
      </c>
      <c r="AP11" s="40">
        <f t="shared" ca="1" si="3"/>
        <v>3</v>
      </c>
      <c r="AQ11" s="40">
        <f t="shared" ca="1" si="4"/>
        <v>4</v>
      </c>
      <c r="AR11" s="40">
        <f t="shared" ca="1" si="5"/>
        <v>4</v>
      </c>
      <c r="AS11" s="40">
        <f t="shared" ca="1" si="6"/>
        <v>4</v>
      </c>
      <c r="AT11" s="40">
        <f t="shared" ca="1" si="7"/>
        <v>4</v>
      </c>
      <c r="AU11" s="40">
        <f t="shared" ca="1" si="8"/>
        <v>4</v>
      </c>
      <c r="AV11" s="40">
        <f t="shared" ca="1" si="9"/>
        <v>4</v>
      </c>
      <c r="AW11" s="40">
        <f t="shared" ca="1" si="10"/>
        <v>4</v>
      </c>
      <c r="AX11" s="40">
        <f t="shared" ca="1" si="11"/>
        <v>4</v>
      </c>
      <c r="AY11" s="40">
        <f t="shared" ca="1" si="12"/>
        <v>4</v>
      </c>
      <c r="AZ11" s="40">
        <f t="shared" ca="1" si="13"/>
        <v>4</v>
      </c>
      <c r="BA11" s="40">
        <f t="shared" ca="1" si="14"/>
        <v>4</v>
      </c>
      <c r="BB11" s="40">
        <f t="shared" ca="1" si="15"/>
        <v>4</v>
      </c>
      <c r="BC11" s="40">
        <f t="shared" ca="1" si="16"/>
        <v>4</v>
      </c>
      <c r="BD11" s="40">
        <f t="shared" ca="1" si="17"/>
        <v>4</v>
      </c>
      <c r="BE11" s="40">
        <f t="shared" ca="1" si="18"/>
        <v>4</v>
      </c>
      <c r="BF11" s="40">
        <f t="shared" ca="1" si="19"/>
        <v>4</v>
      </c>
      <c r="BG11" s="40">
        <f t="shared" ca="1" si="20"/>
        <v>4</v>
      </c>
      <c r="BH11" s="40">
        <f t="shared" ca="1" si="21"/>
        <v>4</v>
      </c>
      <c r="BI11" s="40">
        <f t="shared" ca="1" si="22"/>
        <v>4</v>
      </c>
      <c r="BJ11" s="40">
        <f t="shared" ca="1" si="23"/>
        <v>4</v>
      </c>
      <c r="BK11" s="40">
        <f t="shared" ca="1" si="24"/>
        <v>4</v>
      </c>
      <c r="BL11" s="40">
        <f t="shared" ca="1" si="25"/>
        <v>4</v>
      </c>
      <c r="BM11" s="40">
        <f t="shared" ca="1" si="26"/>
        <v>4</v>
      </c>
      <c r="BN11" s="40">
        <f t="shared" ca="1" si="27"/>
        <v>4</v>
      </c>
      <c r="BO11" s="40">
        <f t="shared" ca="1" si="28"/>
        <v>4</v>
      </c>
      <c r="BP11" s="40">
        <f t="shared" ca="1" si="29"/>
        <v>4</v>
      </c>
      <c r="BQ11" s="40">
        <f t="shared" ca="1" si="30"/>
        <v>4</v>
      </c>
      <c r="BR11" s="40">
        <f t="shared" ca="1" si="31"/>
        <v>4</v>
      </c>
      <c r="BS11" s="40">
        <f t="shared" ca="1" si="32"/>
        <v>4</v>
      </c>
      <c r="BT11" s="40">
        <f t="shared" ca="1" si="33"/>
        <v>4</v>
      </c>
      <c r="BU11" s="40">
        <f t="shared" ca="1" si="34"/>
        <v>4</v>
      </c>
      <c r="BV11" s="40">
        <f t="shared" ca="1" si="35"/>
        <v>4</v>
      </c>
      <c r="BW11" s="40">
        <f t="shared" ca="1" si="36"/>
        <v>4</v>
      </c>
      <c r="BX11" s="40">
        <f t="shared" ca="1" si="37"/>
        <v>4</v>
      </c>
      <c r="BY11" s="40">
        <f t="shared" ca="1" si="38"/>
        <v>4</v>
      </c>
      <c r="BZ11" s="40">
        <f t="shared" ca="1" si="39"/>
        <v>4</v>
      </c>
    </row>
  </sheetData>
  <phoneticPr fontId="1" type="noConversion"/>
  <pageMargins left="0.511811024" right="0.511811024" top="0.78740157499999996" bottom="0.78740157499999996" header="0.31496062000000002" footer="0.31496062000000002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8481" r:id="rId4" name="Button 1">
              <controlPr defaultSize="0" print="0" autoFill="0" autoPict="0" macro="[0]!adiciona_time">
                <anchor moveWithCells="1" sizeWithCells="1">
                  <from>
                    <xdr:col>0</xdr:col>
                    <xdr:colOff>57150</xdr:colOff>
                    <xdr:row>1</xdr:row>
                    <xdr:rowOff>142875</xdr:rowOff>
                  </from>
                  <to>
                    <xdr:col>0</xdr:col>
                    <xdr:colOff>238125</xdr:colOff>
                    <xdr:row>1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>
    <tabColor indexed="11"/>
  </sheetPr>
  <dimension ref="A1:CA228"/>
  <sheetViews>
    <sheetView topLeftCell="A2" workbookViewId="0">
      <pane xSplit="2" ySplit="1" topLeftCell="AM3" activePane="bottomRight" state="frozen"/>
      <selection activeCell="A2" sqref="A2"/>
      <selection pane="topRight" activeCell="C2" sqref="C2"/>
      <selection pane="bottomLeft" activeCell="A3" sqref="A3"/>
      <selection pane="bottomRight" activeCell="B3" sqref="B3"/>
    </sheetView>
  </sheetViews>
  <sheetFormatPr defaultColWidth="9.140625" defaultRowHeight="0" customHeight="1" zeroHeight="1" x14ac:dyDescent="0.2"/>
  <cols>
    <col min="1" max="1" width="4.5703125" style="18" customWidth="1"/>
    <col min="2" max="2" width="11.42578125" style="18" customWidth="1"/>
    <col min="3" max="3" width="3.7109375" style="18" customWidth="1"/>
    <col min="4" max="4" width="2.7109375" style="18" customWidth="1"/>
    <col min="5" max="40" width="3.7109375" style="18" bestFit="1" customWidth="1"/>
    <col min="41" max="42" width="12.28515625" style="18" bestFit="1" customWidth="1"/>
    <col min="43" max="44" width="11.7109375" style="18" bestFit="1" customWidth="1"/>
    <col min="45" max="49" width="12.7109375" style="18" bestFit="1" customWidth="1"/>
    <col min="50" max="50" width="13.140625" style="18" customWidth="1"/>
    <col min="51" max="51" width="15.28515625" style="18" customWidth="1"/>
    <col min="52" max="52" width="12.85546875" style="18" customWidth="1"/>
    <col min="53" max="78" width="3.7109375" style="18" customWidth="1"/>
    <col min="79" max="16384" width="9.140625" style="18"/>
  </cols>
  <sheetData>
    <row r="1" spans="1:79" ht="1.5" customHeight="1" thickBot="1" x14ac:dyDescent="0.25"/>
    <row r="2" spans="1:79" ht="87.75" customHeight="1" thickBot="1" x14ac:dyDescent="0.25">
      <c r="A2" s="33">
        <v>6</v>
      </c>
      <c r="B2" s="34" t="s">
        <v>2</v>
      </c>
      <c r="C2" s="34">
        <f>COLUMN()-3</f>
        <v>0</v>
      </c>
      <c r="D2" s="34">
        <f t="shared" ref="D2:AN2" si="0">COLUMN()-3</f>
        <v>1</v>
      </c>
      <c r="E2" s="34">
        <f t="shared" si="0"/>
        <v>2</v>
      </c>
      <c r="F2" s="34">
        <f t="shared" si="0"/>
        <v>3</v>
      </c>
      <c r="G2" s="34">
        <f t="shared" si="0"/>
        <v>4</v>
      </c>
      <c r="H2" s="34">
        <f t="shared" si="0"/>
        <v>5</v>
      </c>
      <c r="I2" s="34">
        <f t="shared" si="0"/>
        <v>6</v>
      </c>
      <c r="J2" s="34">
        <f t="shared" si="0"/>
        <v>7</v>
      </c>
      <c r="K2" s="34">
        <f t="shared" si="0"/>
        <v>8</v>
      </c>
      <c r="L2" s="34">
        <f t="shared" si="0"/>
        <v>9</v>
      </c>
      <c r="M2" s="34">
        <f t="shared" si="0"/>
        <v>10</v>
      </c>
      <c r="N2" s="34">
        <f t="shared" si="0"/>
        <v>11</v>
      </c>
      <c r="O2" s="34">
        <f t="shared" si="0"/>
        <v>12</v>
      </c>
      <c r="P2" s="34">
        <f t="shared" si="0"/>
        <v>13</v>
      </c>
      <c r="Q2" s="34">
        <f t="shared" si="0"/>
        <v>14</v>
      </c>
      <c r="R2" s="34">
        <f t="shared" si="0"/>
        <v>15</v>
      </c>
      <c r="S2" s="34">
        <f t="shared" si="0"/>
        <v>16</v>
      </c>
      <c r="T2" s="34">
        <f t="shared" si="0"/>
        <v>17</v>
      </c>
      <c r="U2" s="34">
        <f t="shared" si="0"/>
        <v>18</v>
      </c>
      <c r="V2" s="34">
        <f t="shared" si="0"/>
        <v>19</v>
      </c>
      <c r="W2" s="34">
        <f t="shared" si="0"/>
        <v>20</v>
      </c>
      <c r="X2" s="34">
        <f t="shared" si="0"/>
        <v>21</v>
      </c>
      <c r="Y2" s="34">
        <f t="shared" si="0"/>
        <v>22</v>
      </c>
      <c r="Z2" s="34">
        <f t="shared" si="0"/>
        <v>23</v>
      </c>
      <c r="AA2" s="34">
        <f t="shared" si="0"/>
        <v>24</v>
      </c>
      <c r="AB2" s="34">
        <f t="shared" si="0"/>
        <v>25</v>
      </c>
      <c r="AC2" s="34">
        <f t="shared" si="0"/>
        <v>26</v>
      </c>
      <c r="AD2" s="34">
        <f t="shared" si="0"/>
        <v>27</v>
      </c>
      <c r="AE2" s="34">
        <f t="shared" si="0"/>
        <v>28</v>
      </c>
      <c r="AF2" s="34">
        <f t="shared" si="0"/>
        <v>29</v>
      </c>
      <c r="AG2" s="34">
        <f t="shared" si="0"/>
        <v>30</v>
      </c>
      <c r="AH2" s="34">
        <f t="shared" si="0"/>
        <v>31</v>
      </c>
      <c r="AI2" s="34">
        <f t="shared" si="0"/>
        <v>32</v>
      </c>
      <c r="AJ2" s="34">
        <f t="shared" si="0"/>
        <v>33</v>
      </c>
      <c r="AK2" s="34">
        <f t="shared" si="0"/>
        <v>34</v>
      </c>
      <c r="AL2" s="34">
        <f t="shared" si="0"/>
        <v>35</v>
      </c>
      <c r="AM2" s="34">
        <f t="shared" si="0"/>
        <v>36</v>
      </c>
      <c r="AN2" s="34">
        <f t="shared" si="0"/>
        <v>37</v>
      </c>
      <c r="AO2" s="34">
        <f t="shared" ref="AO2:AO7" si="1">C2</f>
        <v>0</v>
      </c>
      <c r="AP2" s="34">
        <f t="shared" ref="AP2:BZ2" si="2">D2</f>
        <v>1</v>
      </c>
      <c r="AQ2" s="34">
        <f t="shared" si="2"/>
        <v>2</v>
      </c>
      <c r="AR2" s="34">
        <f t="shared" si="2"/>
        <v>3</v>
      </c>
      <c r="AS2" s="34">
        <f t="shared" si="2"/>
        <v>4</v>
      </c>
      <c r="AT2" s="34">
        <f t="shared" si="2"/>
        <v>5</v>
      </c>
      <c r="AU2" s="34">
        <f t="shared" si="2"/>
        <v>6</v>
      </c>
      <c r="AV2" s="34">
        <f t="shared" si="2"/>
        <v>7</v>
      </c>
      <c r="AW2" s="34">
        <f t="shared" si="2"/>
        <v>8</v>
      </c>
      <c r="AX2" s="34">
        <f t="shared" si="2"/>
        <v>9</v>
      </c>
      <c r="AY2" s="34">
        <f t="shared" si="2"/>
        <v>10</v>
      </c>
      <c r="AZ2" s="34">
        <f t="shared" si="2"/>
        <v>11</v>
      </c>
      <c r="BA2" s="34">
        <f t="shared" si="2"/>
        <v>12</v>
      </c>
      <c r="BB2" s="34">
        <f t="shared" si="2"/>
        <v>13</v>
      </c>
      <c r="BC2" s="34">
        <f t="shared" si="2"/>
        <v>14</v>
      </c>
      <c r="BD2" s="34">
        <f t="shared" si="2"/>
        <v>15</v>
      </c>
      <c r="BE2" s="34">
        <f t="shared" si="2"/>
        <v>16</v>
      </c>
      <c r="BF2" s="34">
        <f t="shared" si="2"/>
        <v>17</v>
      </c>
      <c r="BG2" s="34">
        <f t="shared" si="2"/>
        <v>18</v>
      </c>
      <c r="BH2" s="34">
        <f t="shared" si="2"/>
        <v>19</v>
      </c>
      <c r="BI2" s="34">
        <f t="shared" si="2"/>
        <v>20</v>
      </c>
      <c r="BJ2" s="34">
        <f t="shared" si="2"/>
        <v>21</v>
      </c>
      <c r="BK2" s="34">
        <f t="shared" si="2"/>
        <v>22</v>
      </c>
      <c r="BL2" s="34">
        <f t="shared" si="2"/>
        <v>23</v>
      </c>
      <c r="BM2" s="34">
        <f t="shared" si="2"/>
        <v>24</v>
      </c>
      <c r="BN2" s="34">
        <f t="shared" si="2"/>
        <v>25</v>
      </c>
      <c r="BO2" s="34">
        <f t="shared" si="2"/>
        <v>26</v>
      </c>
      <c r="BP2" s="34">
        <f t="shared" si="2"/>
        <v>27</v>
      </c>
      <c r="BQ2" s="34">
        <f t="shared" si="2"/>
        <v>28</v>
      </c>
      <c r="BR2" s="34">
        <f t="shared" si="2"/>
        <v>29</v>
      </c>
      <c r="BS2" s="34">
        <f t="shared" si="2"/>
        <v>30</v>
      </c>
      <c r="BT2" s="34">
        <f t="shared" si="2"/>
        <v>31</v>
      </c>
      <c r="BU2" s="34">
        <f t="shared" si="2"/>
        <v>32</v>
      </c>
      <c r="BV2" s="34">
        <f t="shared" si="2"/>
        <v>33</v>
      </c>
      <c r="BW2" s="34">
        <f t="shared" si="2"/>
        <v>34</v>
      </c>
      <c r="BX2" s="34">
        <f t="shared" si="2"/>
        <v>35</v>
      </c>
      <c r="BY2" s="34">
        <f t="shared" si="2"/>
        <v>36</v>
      </c>
      <c r="BZ2" s="34">
        <f t="shared" si="2"/>
        <v>37</v>
      </c>
      <c r="CA2" s="37"/>
    </row>
    <row r="3" spans="1:79" ht="13.5" thickBot="1" x14ac:dyDescent="0.25">
      <c r="A3" s="37"/>
      <c r="B3" s="22" t="str">
        <f t="shared" ref="B3:B34" si="3">INDEX(ostimes,ROUNDUP((ROW()-2)/$A$2,0))</f>
        <v>PSG</v>
      </c>
      <c r="C3" s="23">
        <f t="array" aca="1" ref="C3" ca="1">SUMPRODUCT(N(OFFSET(partidas,C$2*10,0,10,1)=$B3),OFFSET(partidas,C$2*10,1,10,1))</f>
        <v>1</v>
      </c>
      <c r="D3" s="23">
        <f t="array" aca="1" ref="D3" ca="1">SUMPRODUCT(N(OFFSET(partidas,D$2*10,0,10,1)=$B3),OFFSET(partidas,D$2*10,1,10,1))</f>
        <v>0</v>
      </c>
      <c r="E3" s="23">
        <f t="array" aca="1" ref="E3" ca="1">SUMPRODUCT(N(OFFSET(partidas,E$2*10,0,10,1)=$B3),OFFSET(partidas,E$2*10,1,10,1))</f>
        <v>0</v>
      </c>
      <c r="F3" s="23">
        <f t="array" aca="1" ref="F3" ca="1">SUMPRODUCT(N(OFFSET(partidas,F$2*10,0,10,1)=$B3),OFFSET(partidas,F$2*10,1,10,1))</f>
        <v>0</v>
      </c>
      <c r="G3" s="23">
        <f t="array" aca="1" ref="G3" ca="1">SUMPRODUCT(N(OFFSET(partidas,G$2*10,0,10,1)=$B3),OFFSET(partidas,G$2*10,1,10,1))</f>
        <v>0</v>
      </c>
      <c r="H3" s="23">
        <f t="array" aca="1" ref="H3" ca="1">SUMPRODUCT(N(OFFSET(partidas,H$2*10,0,10,1)=$B3),OFFSET(partidas,H$2*10,1,10,1))</f>
        <v>0</v>
      </c>
      <c r="I3" s="23">
        <f t="array" aca="1" ref="I3" ca="1">SUMPRODUCT(N(OFFSET(partidas,I$2*10,0,10,1)=$B3),OFFSET(partidas,I$2*10,1,10,1))</f>
        <v>0</v>
      </c>
      <c r="J3" s="23">
        <f t="array" aca="1" ref="J3" ca="1">SUMPRODUCT(N(OFFSET(partidas,J$2*10,0,10,1)=$B3),OFFSET(partidas,J$2*10,1,10,1))</f>
        <v>0</v>
      </c>
      <c r="K3" s="23">
        <f t="array" aca="1" ref="K3" ca="1">SUMPRODUCT(N(OFFSET(partidas,K$2*10,0,10,1)=$B3),OFFSET(partidas,K$2*10,1,10,1))</f>
        <v>0</v>
      </c>
      <c r="L3" s="23">
        <f t="array" aca="1" ref="L3" ca="1">SUMPRODUCT(N(OFFSET(partidas,L$2*10,0,10,1)=$B3),OFFSET(partidas,L$2*10,1,10,1))</f>
        <v>0</v>
      </c>
      <c r="M3" s="23">
        <f t="array" aca="1" ref="M3" ca="1">SUMPRODUCT(N(OFFSET(partidas,M$2*10,0,10,1)=$B3),OFFSET(partidas,M$2*10,1,10,1))</f>
        <v>0</v>
      </c>
      <c r="N3" s="23">
        <f t="array" aca="1" ref="N3" ca="1">SUMPRODUCT(N(OFFSET(partidas,N$2*10,0,10,1)=$B3),OFFSET(partidas,N$2*10,1,10,1))</f>
        <v>0</v>
      </c>
      <c r="O3" s="23">
        <f t="array" aca="1" ref="O3" ca="1">SUMPRODUCT(N(OFFSET(partidas,O$2*10,0,10,1)=$B3),OFFSET(partidas,O$2*10,1,10,1))</f>
        <v>0</v>
      </c>
      <c r="P3" s="23">
        <f t="array" aca="1" ref="P3" ca="1">SUMPRODUCT(N(OFFSET(partidas,P$2*10,0,10,1)=$B3),OFFSET(partidas,P$2*10,1,10,1))</f>
        <v>0</v>
      </c>
      <c r="Q3" s="23">
        <f t="array" aca="1" ref="Q3" ca="1">SUMPRODUCT(N(OFFSET(partidas,Q$2*10,0,10,1)=$B3),OFFSET(partidas,Q$2*10,1,10,1))</f>
        <v>0</v>
      </c>
      <c r="R3" s="23">
        <f t="array" aca="1" ref="R3" ca="1">SUMPRODUCT(N(OFFSET(partidas,R$2*10,0,10,1)=$B3),OFFSET(partidas,R$2*10,1,10,1))</f>
        <v>0</v>
      </c>
      <c r="S3" s="23">
        <f t="array" aca="1" ref="S3" ca="1">SUMPRODUCT(N(OFFSET(partidas,S$2*10,0,10,1)=$B3),OFFSET(partidas,S$2*10,1,10,1))</f>
        <v>0</v>
      </c>
      <c r="T3" s="23">
        <f t="array" aca="1" ref="T3" ca="1">SUMPRODUCT(N(OFFSET(partidas,T$2*10,0,10,1)=$B3),OFFSET(partidas,T$2*10,1,10,1))</f>
        <v>0</v>
      </c>
      <c r="U3" s="23">
        <f t="array" aca="1" ref="U3" ca="1">SUMPRODUCT(N(OFFSET(partidas,U$2*10,0,10,1)=$B3),OFFSET(partidas,U$2*10,1,10,1))</f>
        <v>0</v>
      </c>
      <c r="V3" s="23">
        <f t="array" aca="1" ref="V3" ca="1">SUMPRODUCT(N(OFFSET(partidas,V$2*10,0,10,1)=$B3),OFFSET(partidas,V$2*10,1,10,1))</f>
        <v>0</v>
      </c>
      <c r="W3" s="23">
        <f t="array" aca="1" ref="W3" ca="1">SUMPRODUCT(N(OFFSET(partidas,W$2*10,0,10,1)=$B3),OFFSET(partidas,W$2*10,1,10,1))</f>
        <v>0</v>
      </c>
      <c r="X3" s="23">
        <f t="array" aca="1" ref="X3" ca="1">SUMPRODUCT(N(OFFSET(partidas,X$2*10,0,10,1)=$B3),OFFSET(partidas,X$2*10,1,10,1))</f>
        <v>0</v>
      </c>
      <c r="Y3" s="23">
        <f t="array" aca="1" ref="Y3" ca="1">SUMPRODUCT(N(OFFSET(partidas,Y$2*10,0,10,1)=$B3),OFFSET(partidas,Y$2*10,1,10,1))</f>
        <v>0</v>
      </c>
      <c r="Z3" s="23">
        <f t="array" aca="1" ref="Z3" ca="1">SUMPRODUCT(N(OFFSET(partidas,Z$2*10,0,10,1)=$B3),OFFSET(partidas,Z$2*10,1,10,1))</f>
        <v>0</v>
      </c>
      <c r="AA3" s="23">
        <f t="array" aca="1" ref="AA3" ca="1">SUMPRODUCT(N(OFFSET(partidas,AA$2*10,0,10,1)=$B3),OFFSET(partidas,AA$2*10,1,10,1))</f>
        <v>0</v>
      </c>
      <c r="AB3" s="23">
        <f t="array" aca="1" ref="AB3" ca="1">SUMPRODUCT(N(OFFSET(partidas,AB$2*10,0,10,1)=$B3),OFFSET(partidas,AB$2*10,1,10,1))</f>
        <v>0</v>
      </c>
      <c r="AC3" s="23">
        <f t="array" aca="1" ref="AC3" ca="1">SUMPRODUCT(N(OFFSET(partidas,AC$2*10,0,10,1)=$B3),OFFSET(partidas,AC$2*10,1,10,1))</f>
        <v>0</v>
      </c>
      <c r="AD3" s="23">
        <f t="array" aca="1" ref="AD3" ca="1">SUMPRODUCT(N(OFFSET(partidas,AD$2*10,0,10,1)=$B3),OFFSET(partidas,AD$2*10,1,10,1))</f>
        <v>0</v>
      </c>
      <c r="AE3" s="23">
        <f t="array" aca="1" ref="AE3" ca="1">SUMPRODUCT(N(OFFSET(partidas,AE$2*10,0,10,1)=$B3),OFFSET(partidas,AE$2*10,1,10,1))</f>
        <v>0</v>
      </c>
      <c r="AF3" s="23">
        <f t="array" aca="1" ref="AF3" ca="1">SUMPRODUCT(N(OFFSET(partidas,AF$2*10,0,10,1)=$B3),OFFSET(partidas,AF$2*10,1,10,1))</f>
        <v>0</v>
      </c>
      <c r="AG3" s="23">
        <f t="array" aca="1" ref="AG3" ca="1">SUMPRODUCT(N(OFFSET(partidas,AG$2*10,0,10,1)=$B3),OFFSET(partidas,AG$2*10,1,10,1))</f>
        <v>0</v>
      </c>
      <c r="AH3" s="23">
        <f t="array" aca="1" ref="AH3" ca="1">SUMPRODUCT(N(OFFSET(partidas,AH$2*10,0,10,1)=$B3),OFFSET(partidas,AH$2*10,1,10,1))</f>
        <v>0</v>
      </c>
      <c r="AI3" s="23">
        <f t="array" aca="1" ref="AI3" ca="1">SUMPRODUCT(N(OFFSET(partidas,AI$2*10,0,10,1)=$B3),OFFSET(partidas,AI$2*10,1,10,1))</f>
        <v>0</v>
      </c>
      <c r="AJ3" s="23">
        <f t="array" aca="1" ref="AJ3" ca="1">SUMPRODUCT(N(OFFSET(partidas,AJ$2*10,0,10,1)=$B3),OFFSET(partidas,AJ$2*10,1,10,1))</f>
        <v>0</v>
      </c>
      <c r="AK3" s="23">
        <f t="array" aca="1" ref="AK3" ca="1">SUMPRODUCT(N(OFFSET(partidas,AK$2*10,0,10,1)=$B3),OFFSET(partidas,AK$2*10,1,10,1))</f>
        <v>0</v>
      </c>
      <c r="AL3" s="23">
        <f t="array" aca="1" ref="AL3" ca="1">SUMPRODUCT(N(OFFSET(partidas,AL$2*10,0,10,1)=$B3),OFFSET(partidas,AL$2*10,1,10,1))</f>
        <v>0</v>
      </c>
      <c r="AM3" s="23">
        <f t="array" aca="1" ref="AM3" ca="1">SUMPRODUCT(N(OFFSET(partidas,AM$2*10,0,10,1)=$B3),OFFSET(partidas,AM$2*10,1,10,1))</f>
        <v>0</v>
      </c>
      <c r="AN3" s="23">
        <f t="array" aca="1" ref="AN3" ca="1">SUMPRODUCT(N(OFFSET(partidas,AN$2*10,0,10,1)=$B3),OFFSET(partidas,AN$2*10,1,10,1))</f>
        <v>0</v>
      </c>
      <c r="AO3" s="23">
        <f t="shared" ca="1" si="1"/>
        <v>1</v>
      </c>
      <c r="AP3" s="23">
        <f t="shared" ref="AP3:AX7" ca="1" si="4">D3+AO3</f>
        <v>1</v>
      </c>
      <c r="AQ3" s="23">
        <f t="shared" ca="1" si="4"/>
        <v>1</v>
      </c>
      <c r="AR3" s="23">
        <f t="shared" ca="1" si="4"/>
        <v>1</v>
      </c>
      <c r="AS3" s="23">
        <f t="shared" ca="1" si="4"/>
        <v>1</v>
      </c>
      <c r="AT3" s="23">
        <f t="shared" ca="1" si="4"/>
        <v>1</v>
      </c>
      <c r="AU3" s="23">
        <f t="shared" ca="1" si="4"/>
        <v>1</v>
      </c>
      <c r="AV3" s="23">
        <f t="shared" ca="1" si="4"/>
        <v>1</v>
      </c>
      <c r="AW3" s="23">
        <f t="shared" ca="1" si="4"/>
        <v>1</v>
      </c>
      <c r="AX3" s="23">
        <f t="shared" ca="1" si="4"/>
        <v>1</v>
      </c>
      <c r="AY3" s="23">
        <f t="shared" ref="AY3:BZ3" ca="1" si="5">M3+AX3</f>
        <v>1</v>
      </c>
      <c r="AZ3" s="23">
        <f t="shared" ca="1" si="5"/>
        <v>1</v>
      </c>
      <c r="BA3" s="23">
        <f t="shared" ca="1" si="5"/>
        <v>1</v>
      </c>
      <c r="BB3" s="23">
        <f t="shared" ca="1" si="5"/>
        <v>1</v>
      </c>
      <c r="BC3" s="23">
        <f t="shared" ca="1" si="5"/>
        <v>1</v>
      </c>
      <c r="BD3" s="23">
        <f t="shared" ca="1" si="5"/>
        <v>1</v>
      </c>
      <c r="BE3" s="23">
        <f t="shared" ca="1" si="5"/>
        <v>1</v>
      </c>
      <c r="BF3" s="23">
        <f t="shared" ca="1" si="5"/>
        <v>1</v>
      </c>
      <c r="BG3" s="23">
        <f t="shared" ca="1" si="5"/>
        <v>1</v>
      </c>
      <c r="BH3" s="23">
        <f t="shared" ca="1" si="5"/>
        <v>1</v>
      </c>
      <c r="BI3" s="23">
        <f t="shared" ca="1" si="5"/>
        <v>1</v>
      </c>
      <c r="BJ3" s="23">
        <f t="shared" ca="1" si="5"/>
        <v>1</v>
      </c>
      <c r="BK3" s="23">
        <f t="shared" ca="1" si="5"/>
        <v>1</v>
      </c>
      <c r="BL3" s="23">
        <f t="shared" ca="1" si="5"/>
        <v>1</v>
      </c>
      <c r="BM3" s="23">
        <f t="shared" ca="1" si="5"/>
        <v>1</v>
      </c>
      <c r="BN3" s="23">
        <f t="shared" ca="1" si="5"/>
        <v>1</v>
      </c>
      <c r="BO3" s="23">
        <f t="shared" ca="1" si="5"/>
        <v>1</v>
      </c>
      <c r="BP3" s="23">
        <f t="shared" ca="1" si="5"/>
        <v>1</v>
      </c>
      <c r="BQ3" s="23">
        <f t="shared" ca="1" si="5"/>
        <v>1</v>
      </c>
      <c r="BR3" s="23">
        <f t="shared" ca="1" si="5"/>
        <v>1</v>
      </c>
      <c r="BS3" s="23">
        <f t="shared" ca="1" si="5"/>
        <v>1</v>
      </c>
      <c r="BT3" s="23">
        <f t="shared" ca="1" si="5"/>
        <v>1</v>
      </c>
      <c r="BU3" s="23">
        <f t="shared" ca="1" si="5"/>
        <v>1</v>
      </c>
      <c r="BV3" s="23">
        <f t="shared" ca="1" si="5"/>
        <v>1</v>
      </c>
      <c r="BW3" s="23">
        <f t="shared" ca="1" si="5"/>
        <v>1</v>
      </c>
      <c r="BX3" s="23">
        <f t="shared" ca="1" si="5"/>
        <v>1</v>
      </c>
      <c r="BY3" s="23">
        <f t="shared" ca="1" si="5"/>
        <v>1</v>
      </c>
      <c r="BZ3" s="23">
        <f t="shared" ca="1" si="5"/>
        <v>1</v>
      </c>
    </row>
    <row r="4" spans="1:79" ht="13.5" thickBot="1" x14ac:dyDescent="0.25">
      <c r="A4" s="37"/>
      <c r="B4" s="22" t="str">
        <f t="shared" si="3"/>
        <v>PSG</v>
      </c>
      <c r="C4" s="23">
        <f t="array" aca="1" ref="C4" ca="1">SUMPRODUCT(N(OFFSET(partidas,C$2*10,4,10,1)=$B3),OFFSET(partidas,C$2*10,3,10,1))</f>
        <v>2</v>
      </c>
      <c r="D4" s="23">
        <f t="array" aca="1" ref="D4" ca="1">SUMPRODUCT(N(OFFSET(partidas,D$2*10,4,10,1)=$B3),OFFSET(partidas,D$2*10,3,10,1))</f>
        <v>2</v>
      </c>
      <c r="E4" s="23">
        <f t="array" aca="1" ref="E4" ca="1">SUMPRODUCT(N(OFFSET(partidas,E$2*10,4,10,1)=$B3),OFFSET(partidas,E$2*10,3,10,1))</f>
        <v>0</v>
      </c>
      <c r="F4" s="23">
        <f t="array" aca="1" ref="F4" ca="1">SUMPRODUCT(N(OFFSET(partidas,F$2*10,4,10,1)=$B3),OFFSET(partidas,F$2*10,3,10,1))</f>
        <v>0</v>
      </c>
      <c r="G4" s="23">
        <f t="array" aca="1" ref="G4" ca="1">SUMPRODUCT(N(OFFSET(partidas,G$2*10,4,10,1)=$B3),OFFSET(partidas,G$2*10,3,10,1))</f>
        <v>0</v>
      </c>
      <c r="H4" s="23">
        <f t="array" aca="1" ref="H4" ca="1">SUMPRODUCT(N(OFFSET(partidas,H$2*10,4,10,1)=$B3),OFFSET(partidas,H$2*10,3,10,1))</f>
        <v>0</v>
      </c>
      <c r="I4" s="23">
        <f t="array" aca="1" ref="I4" ca="1">SUMPRODUCT(N(OFFSET(partidas,I$2*10,4,10,1)=$B3),OFFSET(partidas,I$2*10,3,10,1))</f>
        <v>0</v>
      </c>
      <c r="J4" s="23">
        <f t="array" aca="1" ref="J4" ca="1">SUMPRODUCT(N(OFFSET(partidas,J$2*10,4,10,1)=$B3),OFFSET(partidas,J$2*10,3,10,1))</f>
        <v>0</v>
      </c>
      <c r="K4" s="23">
        <f t="array" aca="1" ref="K4" ca="1">SUMPRODUCT(N(OFFSET(partidas,K$2*10,4,10,1)=$B3),OFFSET(partidas,K$2*10,3,10,1))</f>
        <v>0</v>
      </c>
      <c r="L4" s="23">
        <f t="array" aca="1" ref="L4" ca="1">SUMPRODUCT(N(OFFSET(partidas,L$2*10,4,10,1)=$B3),OFFSET(partidas,L$2*10,3,10,1))</f>
        <v>0</v>
      </c>
      <c r="M4" s="23">
        <f t="array" aca="1" ref="M4" ca="1">SUMPRODUCT(N(OFFSET(partidas,M$2*10,4,10,1)=$B3),OFFSET(partidas,M$2*10,3,10,1))</f>
        <v>0</v>
      </c>
      <c r="N4" s="23">
        <f t="array" aca="1" ref="N4" ca="1">SUMPRODUCT(N(OFFSET(partidas,N$2*10,4,10,1)=$B3),OFFSET(partidas,N$2*10,3,10,1))</f>
        <v>0</v>
      </c>
      <c r="O4" s="23">
        <f t="array" aca="1" ref="O4" ca="1">SUMPRODUCT(N(OFFSET(partidas,O$2*10,4,10,1)=$B3),OFFSET(partidas,O$2*10,3,10,1))</f>
        <v>0</v>
      </c>
      <c r="P4" s="23">
        <f t="array" aca="1" ref="P4" ca="1">SUMPRODUCT(N(OFFSET(partidas,P$2*10,4,10,1)=$B3),OFFSET(partidas,P$2*10,3,10,1))</f>
        <v>0</v>
      </c>
      <c r="Q4" s="23">
        <f t="array" aca="1" ref="Q4" ca="1">SUMPRODUCT(N(OFFSET(partidas,Q$2*10,4,10,1)=$B3),OFFSET(partidas,Q$2*10,3,10,1))</f>
        <v>0</v>
      </c>
      <c r="R4" s="23">
        <f t="array" aca="1" ref="R4" ca="1">SUMPRODUCT(N(OFFSET(partidas,R$2*10,4,10,1)=$B3),OFFSET(partidas,R$2*10,3,10,1))</f>
        <v>0</v>
      </c>
      <c r="S4" s="23">
        <f t="array" aca="1" ref="S4" ca="1">SUMPRODUCT(N(OFFSET(partidas,S$2*10,4,10,1)=$B3),OFFSET(partidas,S$2*10,3,10,1))</f>
        <v>0</v>
      </c>
      <c r="T4" s="23">
        <f t="array" aca="1" ref="T4" ca="1">SUMPRODUCT(N(OFFSET(partidas,T$2*10,4,10,1)=$B3),OFFSET(partidas,T$2*10,3,10,1))</f>
        <v>0</v>
      </c>
      <c r="U4" s="23">
        <f t="array" aca="1" ref="U4" ca="1">SUMPRODUCT(N(OFFSET(partidas,U$2*10,4,10,1)=$B3),OFFSET(partidas,U$2*10,3,10,1))</f>
        <v>0</v>
      </c>
      <c r="V4" s="23">
        <f t="array" aca="1" ref="V4" ca="1">SUMPRODUCT(N(OFFSET(partidas,V$2*10,4,10,1)=$B3),OFFSET(partidas,V$2*10,3,10,1))</f>
        <v>0</v>
      </c>
      <c r="W4" s="23">
        <f t="array" aca="1" ref="W4" ca="1">SUMPRODUCT(N(OFFSET(partidas,W$2*10,4,10,1)=$B3),OFFSET(partidas,W$2*10,3,10,1))</f>
        <v>0</v>
      </c>
      <c r="X4" s="23">
        <f t="array" aca="1" ref="X4" ca="1">SUMPRODUCT(N(OFFSET(partidas,X$2*10,4,10,1)=$B3),OFFSET(partidas,X$2*10,3,10,1))</f>
        <v>0</v>
      </c>
      <c r="Y4" s="23">
        <f t="array" aca="1" ref="Y4" ca="1">SUMPRODUCT(N(OFFSET(partidas,Y$2*10,4,10,1)=$B3),OFFSET(partidas,Y$2*10,3,10,1))</f>
        <v>0</v>
      </c>
      <c r="Z4" s="23">
        <f t="array" aca="1" ref="Z4" ca="1">SUMPRODUCT(N(OFFSET(partidas,Z$2*10,4,10,1)=$B3),OFFSET(partidas,Z$2*10,3,10,1))</f>
        <v>0</v>
      </c>
      <c r="AA4" s="23">
        <f t="array" aca="1" ref="AA4" ca="1">SUMPRODUCT(N(OFFSET(partidas,AA$2*10,4,10,1)=$B3),OFFSET(partidas,AA$2*10,3,10,1))</f>
        <v>0</v>
      </c>
      <c r="AB4" s="23">
        <f t="array" aca="1" ref="AB4" ca="1">SUMPRODUCT(N(OFFSET(partidas,AB$2*10,4,10,1)=$B3),OFFSET(partidas,AB$2*10,3,10,1))</f>
        <v>0</v>
      </c>
      <c r="AC4" s="23">
        <f t="array" aca="1" ref="AC4" ca="1">SUMPRODUCT(N(OFFSET(partidas,AC$2*10,4,10,1)=$B3),OFFSET(partidas,AC$2*10,3,10,1))</f>
        <v>0</v>
      </c>
      <c r="AD4" s="23">
        <f t="array" aca="1" ref="AD4" ca="1">SUMPRODUCT(N(OFFSET(partidas,AD$2*10,4,10,1)=$B3),OFFSET(partidas,AD$2*10,3,10,1))</f>
        <v>0</v>
      </c>
      <c r="AE4" s="23">
        <f t="array" aca="1" ref="AE4" ca="1">SUMPRODUCT(N(OFFSET(partidas,AE$2*10,4,10,1)=$B3),OFFSET(partidas,AE$2*10,3,10,1))</f>
        <v>0</v>
      </c>
      <c r="AF4" s="23">
        <f t="array" aca="1" ref="AF4" ca="1">SUMPRODUCT(N(OFFSET(partidas,AF$2*10,4,10,1)=$B3),OFFSET(partidas,AF$2*10,3,10,1))</f>
        <v>0</v>
      </c>
      <c r="AG4" s="23">
        <f t="array" aca="1" ref="AG4" ca="1">SUMPRODUCT(N(OFFSET(partidas,AG$2*10,4,10,1)=$B3),OFFSET(partidas,AG$2*10,3,10,1))</f>
        <v>0</v>
      </c>
      <c r="AH4" s="23">
        <f t="array" aca="1" ref="AH4" ca="1">SUMPRODUCT(N(OFFSET(partidas,AH$2*10,4,10,1)=$B3),OFFSET(partidas,AH$2*10,3,10,1))</f>
        <v>0</v>
      </c>
      <c r="AI4" s="23">
        <f t="array" aca="1" ref="AI4" ca="1">SUMPRODUCT(N(OFFSET(partidas,AI$2*10,4,10,1)=$B3),OFFSET(partidas,AI$2*10,3,10,1))</f>
        <v>0</v>
      </c>
      <c r="AJ4" s="23">
        <f t="array" aca="1" ref="AJ4" ca="1">SUMPRODUCT(N(OFFSET(partidas,AJ$2*10,4,10,1)=$B3),OFFSET(partidas,AJ$2*10,3,10,1))</f>
        <v>0</v>
      </c>
      <c r="AK4" s="23">
        <f t="array" aca="1" ref="AK4" ca="1">SUMPRODUCT(N(OFFSET(partidas,AK$2*10,4,10,1)=$B3),OFFSET(partidas,AK$2*10,3,10,1))</f>
        <v>0</v>
      </c>
      <c r="AL4" s="23">
        <f t="array" aca="1" ref="AL4" ca="1">SUMPRODUCT(N(OFFSET(partidas,AL$2*10,4,10,1)=$B3),OFFSET(partidas,AL$2*10,3,10,1))</f>
        <v>0</v>
      </c>
      <c r="AM4" s="23">
        <f t="array" aca="1" ref="AM4" ca="1">SUMPRODUCT(N(OFFSET(partidas,AM$2*10,4,10,1)=$B3),OFFSET(partidas,AM$2*10,3,10,1))</f>
        <v>0</v>
      </c>
      <c r="AN4" s="23">
        <f t="array" aca="1" ref="AN4" ca="1">SUMPRODUCT(N(OFFSET(partidas,AN$2*10,4,10,1)=$B3),OFFSET(partidas,AN$2*10,3,10,1))</f>
        <v>0</v>
      </c>
      <c r="AO4" s="23">
        <f t="shared" ca="1" si="1"/>
        <v>2</v>
      </c>
      <c r="AP4" s="23">
        <f t="shared" ca="1" si="4"/>
        <v>4</v>
      </c>
      <c r="AQ4" s="23">
        <f t="shared" ca="1" si="4"/>
        <v>4</v>
      </c>
      <c r="AR4" s="23">
        <f t="shared" ca="1" si="4"/>
        <v>4</v>
      </c>
      <c r="AS4" s="23">
        <f t="shared" ca="1" si="4"/>
        <v>4</v>
      </c>
      <c r="AT4" s="23">
        <f t="shared" ca="1" si="4"/>
        <v>4</v>
      </c>
      <c r="AU4" s="23">
        <f t="shared" ca="1" si="4"/>
        <v>4</v>
      </c>
      <c r="AV4" s="23">
        <f t="shared" ca="1" si="4"/>
        <v>4</v>
      </c>
      <c r="AW4" s="23">
        <f t="shared" ca="1" si="4"/>
        <v>4</v>
      </c>
      <c r="AX4" s="23">
        <f t="shared" ca="1" si="4"/>
        <v>4</v>
      </c>
      <c r="AY4" s="23">
        <f t="shared" ref="AY4:BZ4" ca="1" si="6">M4+AX4</f>
        <v>4</v>
      </c>
      <c r="AZ4" s="23">
        <f t="shared" ca="1" si="6"/>
        <v>4</v>
      </c>
      <c r="BA4" s="23">
        <f t="shared" ca="1" si="6"/>
        <v>4</v>
      </c>
      <c r="BB4" s="23">
        <f t="shared" ca="1" si="6"/>
        <v>4</v>
      </c>
      <c r="BC4" s="23">
        <f t="shared" ca="1" si="6"/>
        <v>4</v>
      </c>
      <c r="BD4" s="23">
        <f t="shared" ca="1" si="6"/>
        <v>4</v>
      </c>
      <c r="BE4" s="23">
        <f t="shared" ca="1" si="6"/>
        <v>4</v>
      </c>
      <c r="BF4" s="23">
        <f t="shared" ca="1" si="6"/>
        <v>4</v>
      </c>
      <c r="BG4" s="23">
        <f t="shared" ca="1" si="6"/>
        <v>4</v>
      </c>
      <c r="BH4" s="23">
        <f t="shared" ca="1" si="6"/>
        <v>4</v>
      </c>
      <c r="BI4" s="23">
        <f t="shared" ca="1" si="6"/>
        <v>4</v>
      </c>
      <c r="BJ4" s="23">
        <f t="shared" ca="1" si="6"/>
        <v>4</v>
      </c>
      <c r="BK4" s="23">
        <f t="shared" ca="1" si="6"/>
        <v>4</v>
      </c>
      <c r="BL4" s="23">
        <f t="shared" ca="1" si="6"/>
        <v>4</v>
      </c>
      <c r="BM4" s="23">
        <f t="shared" ca="1" si="6"/>
        <v>4</v>
      </c>
      <c r="BN4" s="23">
        <f t="shared" ca="1" si="6"/>
        <v>4</v>
      </c>
      <c r="BO4" s="23">
        <f t="shared" ca="1" si="6"/>
        <v>4</v>
      </c>
      <c r="BP4" s="23">
        <f t="shared" ca="1" si="6"/>
        <v>4</v>
      </c>
      <c r="BQ4" s="23">
        <f t="shared" ca="1" si="6"/>
        <v>4</v>
      </c>
      <c r="BR4" s="23">
        <f t="shared" ca="1" si="6"/>
        <v>4</v>
      </c>
      <c r="BS4" s="23">
        <f t="shared" ca="1" si="6"/>
        <v>4</v>
      </c>
      <c r="BT4" s="23">
        <f t="shared" ca="1" si="6"/>
        <v>4</v>
      </c>
      <c r="BU4" s="23">
        <f t="shared" ca="1" si="6"/>
        <v>4</v>
      </c>
      <c r="BV4" s="23">
        <f t="shared" ca="1" si="6"/>
        <v>4</v>
      </c>
      <c r="BW4" s="23">
        <f t="shared" ca="1" si="6"/>
        <v>4</v>
      </c>
      <c r="BX4" s="23">
        <f t="shared" ca="1" si="6"/>
        <v>4</v>
      </c>
      <c r="BY4" s="23">
        <f t="shared" ca="1" si="6"/>
        <v>4</v>
      </c>
      <c r="BZ4" s="23">
        <f t="shared" ca="1" si="6"/>
        <v>4</v>
      </c>
    </row>
    <row r="5" spans="1:79" ht="13.5" thickBot="1" x14ac:dyDescent="0.25">
      <c r="A5" s="37"/>
      <c r="B5" s="22" t="str">
        <f t="shared" si="3"/>
        <v>PSG</v>
      </c>
      <c r="C5" s="23">
        <f t="array" aca="1" ref="C5" ca="1">SUMPRODUCT(N(OFFSET(partidas,C$2*10,0,10,1)=$B3),OFFSET(partidas,C$2*10,3,10,1))</f>
        <v>10</v>
      </c>
      <c r="D5" s="23">
        <f t="array" aca="1" ref="D5" ca="1">SUMPRODUCT(N(OFFSET(partidas,D$2*10,0,10,1)=$B3),OFFSET(partidas,D$2*10,3,10,1))</f>
        <v>5</v>
      </c>
      <c r="E5" s="23">
        <f t="array" aca="1" ref="E5" ca="1">SUMPRODUCT(N(OFFSET(partidas,E$2*10,0,10,1)=$B3),OFFSET(partidas,E$2*10,3,10,1))</f>
        <v>0</v>
      </c>
      <c r="F5" s="23">
        <f t="array" aca="1" ref="F5" ca="1">SUMPRODUCT(N(OFFSET(partidas,F$2*10,0,10,1)=$B3),OFFSET(partidas,F$2*10,3,10,1))</f>
        <v>0</v>
      </c>
      <c r="G5" s="23">
        <f t="array" aca="1" ref="G5" ca="1">SUMPRODUCT(N(OFFSET(partidas,G$2*10,0,10,1)=$B3),OFFSET(partidas,G$2*10,3,10,1))</f>
        <v>0</v>
      </c>
      <c r="H5" s="23">
        <f t="array" aca="1" ref="H5" ca="1">SUMPRODUCT(N(OFFSET(partidas,H$2*10,0,10,1)=$B3),OFFSET(partidas,H$2*10,3,10,1))</f>
        <v>0</v>
      </c>
      <c r="I5" s="23">
        <f t="array" aca="1" ref="I5" ca="1">SUMPRODUCT(N(OFFSET(partidas,I$2*10,0,10,1)=$B3),OFFSET(partidas,I$2*10,3,10,1))</f>
        <v>0</v>
      </c>
      <c r="J5" s="23">
        <f t="array" aca="1" ref="J5" ca="1">SUMPRODUCT(N(OFFSET(partidas,J$2*10,0,10,1)=$B3),OFFSET(partidas,J$2*10,3,10,1))</f>
        <v>0</v>
      </c>
      <c r="K5" s="23">
        <f t="array" aca="1" ref="K5" ca="1">SUMPRODUCT(N(OFFSET(partidas,K$2*10,0,10,1)=$B3),OFFSET(partidas,K$2*10,3,10,1))</f>
        <v>0</v>
      </c>
      <c r="L5" s="23">
        <f t="array" aca="1" ref="L5" ca="1">SUMPRODUCT(N(OFFSET(partidas,L$2*10,0,10,1)=$B3),OFFSET(partidas,L$2*10,3,10,1))</f>
        <v>0</v>
      </c>
      <c r="M5" s="23">
        <f t="array" aca="1" ref="M5" ca="1">SUMPRODUCT(N(OFFSET(partidas,M$2*10,0,10,1)=$B3),OFFSET(partidas,M$2*10,3,10,1))</f>
        <v>0</v>
      </c>
      <c r="N5" s="23">
        <f t="array" aca="1" ref="N5" ca="1">SUMPRODUCT(N(OFFSET(partidas,N$2*10,0,10,1)=$B3),OFFSET(partidas,N$2*10,3,10,1))</f>
        <v>0</v>
      </c>
      <c r="O5" s="23">
        <f t="array" aca="1" ref="O5" ca="1">SUMPRODUCT(N(OFFSET(partidas,O$2*10,0,10,1)=$B3),OFFSET(partidas,O$2*10,3,10,1))</f>
        <v>0</v>
      </c>
      <c r="P5" s="23">
        <f t="array" aca="1" ref="P5" ca="1">SUMPRODUCT(N(OFFSET(partidas,P$2*10,0,10,1)=$B3),OFFSET(partidas,P$2*10,3,10,1))</f>
        <v>0</v>
      </c>
      <c r="Q5" s="23">
        <f t="array" aca="1" ref="Q5" ca="1">SUMPRODUCT(N(OFFSET(partidas,Q$2*10,0,10,1)=$B3),OFFSET(partidas,Q$2*10,3,10,1))</f>
        <v>0</v>
      </c>
      <c r="R5" s="23">
        <f t="array" aca="1" ref="R5" ca="1">SUMPRODUCT(N(OFFSET(partidas,R$2*10,0,10,1)=$B3),OFFSET(partidas,R$2*10,3,10,1))</f>
        <v>0</v>
      </c>
      <c r="S5" s="23">
        <f t="array" aca="1" ref="S5" ca="1">SUMPRODUCT(N(OFFSET(partidas,S$2*10,0,10,1)=$B3),OFFSET(partidas,S$2*10,3,10,1))</f>
        <v>0</v>
      </c>
      <c r="T5" s="23">
        <f t="array" aca="1" ref="T5" ca="1">SUMPRODUCT(N(OFFSET(partidas,T$2*10,0,10,1)=$B3),OFFSET(partidas,T$2*10,3,10,1))</f>
        <v>0</v>
      </c>
      <c r="U5" s="23">
        <f t="array" aca="1" ref="U5" ca="1">SUMPRODUCT(N(OFFSET(partidas,U$2*10,0,10,1)=$B3),OFFSET(partidas,U$2*10,3,10,1))</f>
        <v>0</v>
      </c>
      <c r="V5" s="23">
        <f t="array" aca="1" ref="V5" ca="1">SUMPRODUCT(N(OFFSET(partidas,V$2*10,0,10,1)=$B3),OFFSET(partidas,V$2*10,3,10,1))</f>
        <v>0</v>
      </c>
      <c r="W5" s="23">
        <f t="array" aca="1" ref="W5" ca="1">SUMPRODUCT(N(OFFSET(partidas,W$2*10,0,10,1)=$B3),OFFSET(partidas,W$2*10,3,10,1))</f>
        <v>0</v>
      </c>
      <c r="X5" s="23">
        <f t="array" aca="1" ref="X5" ca="1">SUMPRODUCT(N(OFFSET(partidas,X$2*10,0,10,1)=$B3),OFFSET(partidas,X$2*10,3,10,1))</f>
        <v>0</v>
      </c>
      <c r="Y5" s="23">
        <f t="array" aca="1" ref="Y5" ca="1">SUMPRODUCT(N(OFFSET(partidas,Y$2*10,0,10,1)=$B3),OFFSET(partidas,Y$2*10,3,10,1))</f>
        <v>0</v>
      </c>
      <c r="Z5" s="23">
        <f t="array" aca="1" ref="Z5" ca="1">SUMPRODUCT(N(OFFSET(partidas,Z$2*10,0,10,1)=$B3),OFFSET(partidas,Z$2*10,3,10,1))</f>
        <v>0</v>
      </c>
      <c r="AA5" s="23">
        <f t="array" aca="1" ref="AA5" ca="1">SUMPRODUCT(N(OFFSET(partidas,AA$2*10,0,10,1)=$B3),OFFSET(partidas,AA$2*10,3,10,1))</f>
        <v>0</v>
      </c>
      <c r="AB5" s="23">
        <f t="array" aca="1" ref="AB5" ca="1">SUMPRODUCT(N(OFFSET(partidas,AB$2*10,0,10,1)=$B3),OFFSET(partidas,AB$2*10,3,10,1))</f>
        <v>0</v>
      </c>
      <c r="AC5" s="23">
        <f t="array" aca="1" ref="AC5" ca="1">SUMPRODUCT(N(OFFSET(partidas,AC$2*10,0,10,1)=$B3),OFFSET(partidas,AC$2*10,3,10,1))</f>
        <v>0</v>
      </c>
      <c r="AD5" s="23">
        <f t="array" aca="1" ref="AD5" ca="1">SUMPRODUCT(N(OFFSET(partidas,AD$2*10,0,10,1)=$B3),OFFSET(partidas,AD$2*10,3,10,1))</f>
        <v>0</v>
      </c>
      <c r="AE5" s="23">
        <f t="array" aca="1" ref="AE5" ca="1">SUMPRODUCT(N(OFFSET(partidas,AE$2*10,0,10,1)=$B3),OFFSET(partidas,AE$2*10,3,10,1))</f>
        <v>0</v>
      </c>
      <c r="AF5" s="23">
        <f t="array" aca="1" ref="AF5" ca="1">SUMPRODUCT(N(OFFSET(partidas,AF$2*10,0,10,1)=$B3),OFFSET(partidas,AF$2*10,3,10,1))</f>
        <v>0</v>
      </c>
      <c r="AG5" s="23">
        <f t="array" aca="1" ref="AG5" ca="1">SUMPRODUCT(N(OFFSET(partidas,AG$2*10,0,10,1)=$B3),OFFSET(partidas,AG$2*10,3,10,1))</f>
        <v>0</v>
      </c>
      <c r="AH5" s="23">
        <f t="array" aca="1" ref="AH5" ca="1">SUMPRODUCT(N(OFFSET(partidas,AH$2*10,0,10,1)=$B3),OFFSET(partidas,AH$2*10,3,10,1))</f>
        <v>0</v>
      </c>
      <c r="AI5" s="23">
        <f t="array" aca="1" ref="AI5" ca="1">SUMPRODUCT(N(OFFSET(partidas,AI$2*10,0,10,1)=$B3),OFFSET(partidas,AI$2*10,3,10,1))</f>
        <v>0</v>
      </c>
      <c r="AJ5" s="23">
        <f t="array" aca="1" ref="AJ5" ca="1">SUMPRODUCT(N(OFFSET(partidas,AJ$2*10,0,10,1)=$B3),OFFSET(partidas,AJ$2*10,3,10,1))</f>
        <v>0</v>
      </c>
      <c r="AK5" s="23">
        <f t="array" aca="1" ref="AK5" ca="1">SUMPRODUCT(N(OFFSET(partidas,AK$2*10,0,10,1)=$B3),OFFSET(partidas,AK$2*10,3,10,1))</f>
        <v>0</v>
      </c>
      <c r="AL5" s="23">
        <f t="array" aca="1" ref="AL5" ca="1">SUMPRODUCT(N(OFFSET(partidas,AL$2*10,0,10,1)=$B3),OFFSET(partidas,AL$2*10,3,10,1))</f>
        <v>0</v>
      </c>
      <c r="AM5" s="23">
        <f t="array" aca="1" ref="AM5" ca="1">SUMPRODUCT(N(OFFSET(partidas,AM$2*10,0,10,1)=$B3),OFFSET(partidas,AM$2*10,3,10,1))</f>
        <v>0</v>
      </c>
      <c r="AN5" s="23">
        <f t="array" aca="1" ref="AN5" ca="1">SUMPRODUCT(N(OFFSET(partidas,AN$2*10,0,10,1)=$B3),OFFSET(partidas,AN$2*10,3,10,1))</f>
        <v>0</v>
      </c>
      <c r="AO5" s="23">
        <f t="shared" ca="1" si="1"/>
        <v>10</v>
      </c>
      <c r="AP5" s="23">
        <f t="shared" ca="1" si="4"/>
        <v>15</v>
      </c>
      <c r="AQ5" s="23">
        <f t="shared" ca="1" si="4"/>
        <v>15</v>
      </c>
      <c r="AR5" s="23">
        <f t="shared" ca="1" si="4"/>
        <v>15</v>
      </c>
      <c r="AS5" s="23">
        <f t="shared" ca="1" si="4"/>
        <v>15</v>
      </c>
      <c r="AT5" s="23">
        <f t="shared" ca="1" si="4"/>
        <v>15</v>
      </c>
      <c r="AU5" s="23">
        <f t="shared" ca="1" si="4"/>
        <v>15</v>
      </c>
      <c r="AV5" s="23">
        <f t="shared" ca="1" si="4"/>
        <v>15</v>
      </c>
      <c r="AW5" s="23">
        <f t="shared" ca="1" si="4"/>
        <v>15</v>
      </c>
      <c r="AX5" s="23">
        <f t="shared" ca="1" si="4"/>
        <v>15</v>
      </c>
      <c r="AY5" s="23">
        <f t="shared" ref="AY5:BZ5" ca="1" si="7">M5+AX5</f>
        <v>15</v>
      </c>
      <c r="AZ5" s="23">
        <f t="shared" ca="1" si="7"/>
        <v>15</v>
      </c>
      <c r="BA5" s="23">
        <f t="shared" ca="1" si="7"/>
        <v>15</v>
      </c>
      <c r="BB5" s="23">
        <f t="shared" ca="1" si="7"/>
        <v>15</v>
      </c>
      <c r="BC5" s="23">
        <f t="shared" ca="1" si="7"/>
        <v>15</v>
      </c>
      <c r="BD5" s="23">
        <f t="shared" ca="1" si="7"/>
        <v>15</v>
      </c>
      <c r="BE5" s="23">
        <f t="shared" ca="1" si="7"/>
        <v>15</v>
      </c>
      <c r="BF5" s="23">
        <f t="shared" ca="1" si="7"/>
        <v>15</v>
      </c>
      <c r="BG5" s="23">
        <f t="shared" ca="1" si="7"/>
        <v>15</v>
      </c>
      <c r="BH5" s="23">
        <f t="shared" ca="1" si="7"/>
        <v>15</v>
      </c>
      <c r="BI5" s="23">
        <f t="shared" ca="1" si="7"/>
        <v>15</v>
      </c>
      <c r="BJ5" s="23">
        <f t="shared" ca="1" si="7"/>
        <v>15</v>
      </c>
      <c r="BK5" s="23">
        <f t="shared" ca="1" si="7"/>
        <v>15</v>
      </c>
      <c r="BL5" s="23">
        <f t="shared" ca="1" si="7"/>
        <v>15</v>
      </c>
      <c r="BM5" s="23">
        <f t="shared" ca="1" si="7"/>
        <v>15</v>
      </c>
      <c r="BN5" s="23">
        <f t="shared" ca="1" si="7"/>
        <v>15</v>
      </c>
      <c r="BO5" s="23">
        <f t="shared" ca="1" si="7"/>
        <v>15</v>
      </c>
      <c r="BP5" s="23">
        <f t="shared" ca="1" si="7"/>
        <v>15</v>
      </c>
      <c r="BQ5" s="23">
        <f t="shared" ca="1" si="7"/>
        <v>15</v>
      </c>
      <c r="BR5" s="23">
        <f t="shared" ca="1" si="7"/>
        <v>15</v>
      </c>
      <c r="BS5" s="23">
        <f t="shared" ca="1" si="7"/>
        <v>15</v>
      </c>
      <c r="BT5" s="23">
        <f t="shared" ca="1" si="7"/>
        <v>15</v>
      </c>
      <c r="BU5" s="23">
        <f t="shared" ca="1" si="7"/>
        <v>15</v>
      </c>
      <c r="BV5" s="23">
        <f t="shared" ca="1" si="7"/>
        <v>15</v>
      </c>
      <c r="BW5" s="23">
        <f t="shared" ca="1" si="7"/>
        <v>15</v>
      </c>
      <c r="BX5" s="23">
        <f t="shared" ca="1" si="7"/>
        <v>15</v>
      </c>
      <c r="BY5" s="23">
        <f t="shared" ca="1" si="7"/>
        <v>15</v>
      </c>
      <c r="BZ5" s="23">
        <f t="shared" ca="1" si="7"/>
        <v>15</v>
      </c>
    </row>
    <row r="6" spans="1:79" ht="13.5" thickBot="1" x14ac:dyDescent="0.25">
      <c r="A6" s="37"/>
      <c r="B6" s="22" t="str">
        <f t="shared" si="3"/>
        <v>PSG</v>
      </c>
      <c r="C6" s="23">
        <f t="array" aca="1" ref="C6" ca="1">SUMPRODUCT(N(OFFSET(partidas,C$2*10,4,10,1)=$B3),OFFSET(partidas,C$2*10,1,10,1))</f>
        <v>1</v>
      </c>
      <c r="D6" s="23">
        <f t="array" aca="1" ref="D6" ca="1">SUMPRODUCT(N(OFFSET(partidas,D$2*10,4,10,1)=$B3),OFFSET(partidas,D$2*10,1,10,1))</f>
        <v>4</v>
      </c>
      <c r="E6" s="23">
        <f t="array" aca="1" ref="E6" ca="1">SUMPRODUCT(N(OFFSET(partidas,E$2*10,4,10,1)=$B3),OFFSET(partidas,E$2*10,1,10,1))</f>
        <v>0</v>
      </c>
      <c r="F6" s="23">
        <f t="array" aca="1" ref="F6" ca="1">SUMPRODUCT(N(OFFSET(partidas,F$2*10,4,10,1)=$B3),OFFSET(partidas,F$2*10,1,10,1))</f>
        <v>0</v>
      </c>
      <c r="G6" s="23">
        <f t="array" aca="1" ref="G6" ca="1">SUMPRODUCT(N(OFFSET(partidas,G$2*10,4,10,1)=$B3),OFFSET(partidas,G$2*10,1,10,1))</f>
        <v>0</v>
      </c>
      <c r="H6" s="23">
        <f t="array" aca="1" ref="H6" ca="1">SUMPRODUCT(N(OFFSET(partidas,H$2*10,4,10,1)=$B3),OFFSET(partidas,H$2*10,1,10,1))</f>
        <v>0</v>
      </c>
      <c r="I6" s="23">
        <f t="array" aca="1" ref="I6" ca="1">SUMPRODUCT(N(OFFSET(partidas,I$2*10,4,10,1)=$B3),OFFSET(partidas,I$2*10,1,10,1))</f>
        <v>0</v>
      </c>
      <c r="J6" s="23">
        <f t="array" aca="1" ref="J6" ca="1">SUMPRODUCT(N(OFFSET(partidas,J$2*10,4,10,1)=$B3),OFFSET(partidas,J$2*10,1,10,1))</f>
        <v>0</v>
      </c>
      <c r="K6" s="23">
        <f t="array" aca="1" ref="K6" ca="1">SUMPRODUCT(N(OFFSET(partidas,K$2*10,4,10,1)=$B3),OFFSET(partidas,K$2*10,1,10,1))</f>
        <v>0</v>
      </c>
      <c r="L6" s="23">
        <f t="array" aca="1" ref="L6" ca="1">SUMPRODUCT(N(OFFSET(partidas,L$2*10,4,10,1)=$B3),OFFSET(partidas,L$2*10,1,10,1))</f>
        <v>0</v>
      </c>
      <c r="M6" s="23">
        <f t="array" aca="1" ref="M6" ca="1">SUMPRODUCT(N(OFFSET(partidas,M$2*10,4,10,1)=$B3),OFFSET(partidas,M$2*10,1,10,1))</f>
        <v>0</v>
      </c>
      <c r="N6" s="23">
        <f t="array" aca="1" ref="N6" ca="1">SUMPRODUCT(N(OFFSET(partidas,N$2*10,4,10,1)=$B3),OFFSET(partidas,N$2*10,1,10,1))</f>
        <v>0</v>
      </c>
      <c r="O6" s="23">
        <f t="array" aca="1" ref="O6" ca="1">SUMPRODUCT(N(OFFSET(partidas,O$2*10,4,10,1)=$B3),OFFSET(partidas,O$2*10,1,10,1))</f>
        <v>0</v>
      </c>
      <c r="P6" s="23">
        <f t="array" aca="1" ref="P6" ca="1">SUMPRODUCT(N(OFFSET(partidas,P$2*10,4,10,1)=$B3),OFFSET(partidas,P$2*10,1,10,1))</f>
        <v>0</v>
      </c>
      <c r="Q6" s="23">
        <f t="array" aca="1" ref="Q6" ca="1">SUMPRODUCT(N(OFFSET(partidas,Q$2*10,4,10,1)=$B3),OFFSET(partidas,Q$2*10,1,10,1))</f>
        <v>0</v>
      </c>
      <c r="R6" s="23">
        <f t="array" aca="1" ref="R6" ca="1">SUMPRODUCT(N(OFFSET(partidas,R$2*10,4,10,1)=$B3),OFFSET(partidas,R$2*10,1,10,1))</f>
        <v>0</v>
      </c>
      <c r="S6" s="23">
        <f t="array" aca="1" ref="S6" ca="1">SUMPRODUCT(N(OFFSET(partidas,S$2*10,4,10,1)=$B3),OFFSET(partidas,S$2*10,1,10,1))</f>
        <v>0</v>
      </c>
      <c r="T6" s="23">
        <f t="array" aca="1" ref="T6" ca="1">SUMPRODUCT(N(OFFSET(partidas,T$2*10,4,10,1)=$B3),OFFSET(partidas,T$2*10,1,10,1))</f>
        <v>0</v>
      </c>
      <c r="U6" s="23">
        <f t="array" aca="1" ref="U6" ca="1">SUMPRODUCT(N(OFFSET(partidas,U$2*10,4,10,1)=$B3),OFFSET(partidas,U$2*10,1,10,1))</f>
        <v>0</v>
      </c>
      <c r="V6" s="23">
        <f t="array" aca="1" ref="V6" ca="1">SUMPRODUCT(N(OFFSET(partidas,V$2*10,4,10,1)=$B3),OFFSET(partidas,V$2*10,1,10,1))</f>
        <v>0</v>
      </c>
      <c r="W6" s="23">
        <f t="array" aca="1" ref="W6" ca="1">SUMPRODUCT(N(OFFSET(partidas,W$2*10,4,10,1)=$B3),OFFSET(partidas,W$2*10,1,10,1))</f>
        <v>0</v>
      </c>
      <c r="X6" s="23">
        <f t="array" aca="1" ref="X6" ca="1">SUMPRODUCT(N(OFFSET(partidas,X$2*10,4,10,1)=$B3),OFFSET(partidas,X$2*10,1,10,1))</f>
        <v>0</v>
      </c>
      <c r="Y6" s="23">
        <f t="array" aca="1" ref="Y6" ca="1">SUMPRODUCT(N(OFFSET(partidas,Y$2*10,4,10,1)=$B3),OFFSET(partidas,Y$2*10,1,10,1))</f>
        <v>0</v>
      </c>
      <c r="Z6" s="23">
        <f t="array" aca="1" ref="Z6" ca="1">SUMPRODUCT(N(OFFSET(partidas,Z$2*10,4,10,1)=$B3),OFFSET(partidas,Z$2*10,1,10,1))</f>
        <v>0</v>
      </c>
      <c r="AA6" s="23">
        <f t="array" aca="1" ref="AA6" ca="1">SUMPRODUCT(N(OFFSET(partidas,AA$2*10,4,10,1)=$B3),OFFSET(partidas,AA$2*10,1,10,1))</f>
        <v>0</v>
      </c>
      <c r="AB6" s="23">
        <f t="array" aca="1" ref="AB6" ca="1">SUMPRODUCT(N(OFFSET(partidas,AB$2*10,4,10,1)=$B3),OFFSET(partidas,AB$2*10,1,10,1))</f>
        <v>0</v>
      </c>
      <c r="AC6" s="23">
        <f t="array" aca="1" ref="AC6" ca="1">SUMPRODUCT(N(OFFSET(partidas,AC$2*10,4,10,1)=$B3),OFFSET(partidas,AC$2*10,1,10,1))</f>
        <v>0</v>
      </c>
      <c r="AD6" s="23">
        <f t="array" aca="1" ref="AD6" ca="1">SUMPRODUCT(N(OFFSET(partidas,AD$2*10,4,10,1)=$B3),OFFSET(partidas,AD$2*10,1,10,1))</f>
        <v>0</v>
      </c>
      <c r="AE6" s="23">
        <f t="array" aca="1" ref="AE6" ca="1">SUMPRODUCT(N(OFFSET(partidas,AE$2*10,4,10,1)=$B3),OFFSET(partidas,AE$2*10,1,10,1))</f>
        <v>0</v>
      </c>
      <c r="AF6" s="23">
        <f t="array" aca="1" ref="AF6" ca="1">SUMPRODUCT(N(OFFSET(partidas,AF$2*10,4,10,1)=$B3),OFFSET(partidas,AF$2*10,1,10,1))</f>
        <v>0</v>
      </c>
      <c r="AG6" s="23">
        <f t="array" aca="1" ref="AG6" ca="1">SUMPRODUCT(N(OFFSET(partidas,AG$2*10,4,10,1)=$B3),OFFSET(partidas,AG$2*10,1,10,1))</f>
        <v>0</v>
      </c>
      <c r="AH6" s="23">
        <f t="array" aca="1" ref="AH6" ca="1">SUMPRODUCT(N(OFFSET(partidas,AH$2*10,4,10,1)=$B3),OFFSET(partidas,AH$2*10,1,10,1))</f>
        <v>0</v>
      </c>
      <c r="AI6" s="23">
        <f t="array" aca="1" ref="AI6" ca="1">SUMPRODUCT(N(OFFSET(partidas,AI$2*10,4,10,1)=$B3),OFFSET(partidas,AI$2*10,1,10,1))</f>
        <v>0</v>
      </c>
      <c r="AJ6" s="23">
        <f t="array" aca="1" ref="AJ6" ca="1">SUMPRODUCT(N(OFFSET(partidas,AJ$2*10,4,10,1)=$B3),OFFSET(partidas,AJ$2*10,1,10,1))</f>
        <v>0</v>
      </c>
      <c r="AK6" s="23">
        <f t="array" aca="1" ref="AK6" ca="1">SUMPRODUCT(N(OFFSET(partidas,AK$2*10,4,10,1)=$B3),OFFSET(partidas,AK$2*10,1,10,1))</f>
        <v>0</v>
      </c>
      <c r="AL6" s="23">
        <f t="array" aca="1" ref="AL6" ca="1">SUMPRODUCT(N(OFFSET(partidas,AL$2*10,4,10,1)=$B3),OFFSET(partidas,AL$2*10,1,10,1))</f>
        <v>0</v>
      </c>
      <c r="AM6" s="23">
        <f t="array" aca="1" ref="AM6" ca="1">SUMPRODUCT(N(OFFSET(partidas,AM$2*10,4,10,1)=$B3),OFFSET(partidas,AM$2*10,1,10,1))</f>
        <v>0</v>
      </c>
      <c r="AN6" s="23">
        <f t="array" aca="1" ref="AN6" ca="1">SUMPRODUCT(N(OFFSET(partidas,AN$2*10,4,10,1)=$B3),OFFSET(partidas,AN$2*10,1,10,1))</f>
        <v>0</v>
      </c>
      <c r="AO6" s="23">
        <f t="shared" ca="1" si="1"/>
        <v>1</v>
      </c>
      <c r="AP6" s="23">
        <f t="shared" ca="1" si="4"/>
        <v>5</v>
      </c>
      <c r="AQ6" s="23">
        <f t="shared" ca="1" si="4"/>
        <v>5</v>
      </c>
      <c r="AR6" s="23">
        <f t="shared" ca="1" si="4"/>
        <v>5</v>
      </c>
      <c r="AS6" s="23">
        <f t="shared" ca="1" si="4"/>
        <v>5</v>
      </c>
      <c r="AT6" s="23">
        <f t="shared" ca="1" si="4"/>
        <v>5</v>
      </c>
      <c r="AU6" s="23">
        <f t="shared" ca="1" si="4"/>
        <v>5</v>
      </c>
      <c r="AV6" s="23">
        <f t="shared" ca="1" si="4"/>
        <v>5</v>
      </c>
      <c r="AW6" s="23">
        <f t="shared" ca="1" si="4"/>
        <v>5</v>
      </c>
      <c r="AX6" s="23">
        <f t="shared" ca="1" si="4"/>
        <v>5</v>
      </c>
      <c r="AY6" s="23">
        <f t="shared" ref="AY6:BZ6" ca="1" si="8">M6+AX6</f>
        <v>5</v>
      </c>
      <c r="AZ6" s="23">
        <f t="shared" ca="1" si="8"/>
        <v>5</v>
      </c>
      <c r="BA6" s="23">
        <f t="shared" ca="1" si="8"/>
        <v>5</v>
      </c>
      <c r="BB6" s="23">
        <f t="shared" ca="1" si="8"/>
        <v>5</v>
      </c>
      <c r="BC6" s="23">
        <f t="shared" ca="1" si="8"/>
        <v>5</v>
      </c>
      <c r="BD6" s="23">
        <f t="shared" ca="1" si="8"/>
        <v>5</v>
      </c>
      <c r="BE6" s="23">
        <f t="shared" ca="1" si="8"/>
        <v>5</v>
      </c>
      <c r="BF6" s="23">
        <f t="shared" ca="1" si="8"/>
        <v>5</v>
      </c>
      <c r="BG6" s="23">
        <f t="shared" ca="1" si="8"/>
        <v>5</v>
      </c>
      <c r="BH6" s="23">
        <f t="shared" ca="1" si="8"/>
        <v>5</v>
      </c>
      <c r="BI6" s="23">
        <f t="shared" ca="1" si="8"/>
        <v>5</v>
      </c>
      <c r="BJ6" s="23">
        <f t="shared" ca="1" si="8"/>
        <v>5</v>
      </c>
      <c r="BK6" s="23">
        <f t="shared" ca="1" si="8"/>
        <v>5</v>
      </c>
      <c r="BL6" s="23">
        <f t="shared" ca="1" si="8"/>
        <v>5</v>
      </c>
      <c r="BM6" s="23">
        <f t="shared" ca="1" si="8"/>
        <v>5</v>
      </c>
      <c r="BN6" s="23">
        <f t="shared" ca="1" si="8"/>
        <v>5</v>
      </c>
      <c r="BO6" s="23">
        <f t="shared" ca="1" si="8"/>
        <v>5</v>
      </c>
      <c r="BP6" s="23">
        <f t="shared" ca="1" si="8"/>
        <v>5</v>
      </c>
      <c r="BQ6" s="23">
        <f t="shared" ca="1" si="8"/>
        <v>5</v>
      </c>
      <c r="BR6" s="23">
        <f t="shared" ca="1" si="8"/>
        <v>5</v>
      </c>
      <c r="BS6" s="23">
        <f t="shared" ca="1" si="8"/>
        <v>5</v>
      </c>
      <c r="BT6" s="23">
        <f t="shared" ca="1" si="8"/>
        <v>5</v>
      </c>
      <c r="BU6" s="23">
        <f t="shared" ca="1" si="8"/>
        <v>5</v>
      </c>
      <c r="BV6" s="23">
        <f t="shared" ca="1" si="8"/>
        <v>5</v>
      </c>
      <c r="BW6" s="23">
        <f t="shared" ca="1" si="8"/>
        <v>5</v>
      </c>
      <c r="BX6" s="23">
        <f t="shared" ca="1" si="8"/>
        <v>5</v>
      </c>
      <c r="BY6" s="23">
        <f t="shared" ca="1" si="8"/>
        <v>5</v>
      </c>
      <c r="BZ6" s="23">
        <f t="shared" ca="1" si="8"/>
        <v>5</v>
      </c>
    </row>
    <row r="7" spans="1:79" ht="13.5" thickBot="1" x14ac:dyDescent="0.25">
      <c r="A7" s="37"/>
      <c r="B7" s="22" t="str">
        <f t="shared" si="3"/>
        <v>PSG</v>
      </c>
      <c r="C7" s="23">
        <f ca="1">(SUM(C3:C4)&gt;SUM(C5:C6))*3+C8</f>
        <v>0</v>
      </c>
      <c r="D7" s="23">
        <f t="shared" ref="D7:AN7" ca="1" si="9">(SUM(D3:D4)&gt;SUM(D5:D6))*3+D8</f>
        <v>1</v>
      </c>
      <c r="E7" s="23">
        <f t="shared" ca="1" si="9"/>
        <v>0</v>
      </c>
      <c r="F7" s="23">
        <f t="shared" ca="1" si="9"/>
        <v>0</v>
      </c>
      <c r="G7" s="23">
        <f t="shared" ca="1" si="9"/>
        <v>0</v>
      </c>
      <c r="H7" s="23">
        <f t="shared" ca="1" si="9"/>
        <v>0</v>
      </c>
      <c r="I7" s="23">
        <f t="shared" ca="1" si="9"/>
        <v>0</v>
      </c>
      <c r="J7" s="23">
        <f t="shared" ca="1" si="9"/>
        <v>0</v>
      </c>
      <c r="K7" s="23">
        <f t="shared" ca="1" si="9"/>
        <v>0</v>
      </c>
      <c r="L7" s="23">
        <f t="shared" ca="1" si="9"/>
        <v>0</v>
      </c>
      <c r="M7" s="23">
        <f t="shared" ca="1" si="9"/>
        <v>0</v>
      </c>
      <c r="N7" s="23">
        <f t="shared" ca="1" si="9"/>
        <v>0</v>
      </c>
      <c r="O7" s="23">
        <f t="shared" ca="1" si="9"/>
        <v>0</v>
      </c>
      <c r="P7" s="23">
        <f t="shared" ca="1" si="9"/>
        <v>0</v>
      </c>
      <c r="Q7" s="23">
        <f t="shared" ca="1" si="9"/>
        <v>0</v>
      </c>
      <c r="R7" s="23">
        <f t="shared" ca="1" si="9"/>
        <v>0</v>
      </c>
      <c r="S7" s="23">
        <f t="shared" ca="1" si="9"/>
        <v>0</v>
      </c>
      <c r="T7" s="23">
        <f t="shared" ca="1" si="9"/>
        <v>0</v>
      </c>
      <c r="U7" s="23">
        <f t="shared" ca="1" si="9"/>
        <v>0</v>
      </c>
      <c r="V7" s="23">
        <f t="shared" ca="1" si="9"/>
        <v>0</v>
      </c>
      <c r="W7" s="23">
        <f t="shared" ca="1" si="9"/>
        <v>0</v>
      </c>
      <c r="X7" s="23">
        <f t="shared" ca="1" si="9"/>
        <v>0</v>
      </c>
      <c r="Y7" s="23">
        <f t="shared" ca="1" si="9"/>
        <v>0</v>
      </c>
      <c r="Z7" s="23">
        <f t="shared" ca="1" si="9"/>
        <v>0</v>
      </c>
      <c r="AA7" s="23">
        <f t="shared" ca="1" si="9"/>
        <v>0</v>
      </c>
      <c r="AB7" s="23">
        <f t="shared" ca="1" si="9"/>
        <v>0</v>
      </c>
      <c r="AC7" s="23">
        <f t="shared" ca="1" si="9"/>
        <v>0</v>
      </c>
      <c r="AD7" s="23">
        <f t="shared" ca="1" si="9"/>
        <v>0</v>
      </c>
      <c r="AE7" s="23">
        <f t="shared" ca="1" si="9"/>
        <v>0</v>
      </c>
      <c r="AF7" s="23">
        <f t="shared" ca="1" si="9"/>
        <v>0</v>
      </c>
      <c r="AG7" s="23">
        <f t="shared" ca="1" si="9"/>
        <v>0</v>
      </c>
      <c r="AH7" s="23">
        <f t="shared" ca="1" si="9"/>
        <v>0</v>
      </c>
      <c r="AI7" s="23">
        <f t="shared" ca="1" si="9"/>
        <v>0</v>
      </c>
      <c r="AJ7" s="23">
        <f t="shared" ca="1" si="9"/>
        <v>0</v>
      </c>
      <c r="AK7" s="23">
        <f t="shared" ca="1" si="9"/>
        <v>0</v>
      </c>
      <c r="AL7" s="23">
        <f t="shared" ca="1" si="9"/>
        <v>0</v>
      </c>
      <c r="AM7" s="23">
        <f t="shared" ca="1" si="9"/>
        <v>0</v>
      </c>
      <c r="AN7" s="23">
        <f t="shared" ca="1" si="9"/>
        <v>0</v>
      </c>
      <c r="AO7" s="23">
        <f t="shared" ca="1" si="1"/>
        <v>0</v>
      </c>
      <c r="AP7" s="23">
        <f t="shared" ca="1" si="4"/>
        <v>1</v>
      </c>
      <c r="AQ7" s="23">
        <f t="shared" ca="1" si="4"/>
        <v>1</v>
      </c>
      <c r="AR7" s="23">
        <f t="shared" ca="1" si="4"/>
        <v>1</v>
      </c>
      <c r="AS7" s="23">
        <f t="shared" ca="1" si="4"/>
        <v>1</v>
      </c>
      <c r="AT7" s="23">
        <f t="shared" ca="1" si="4"/>
        <v>1</v>
      </c>
      <c r="AU7" s="23">
        <f t="shared" ca="1" si="4"/>
        <v>1</v>
      </c>
      <c r="AV7" s="23">
        <f t="shared" ca="1" si="4"/>
        <v>1</v>
      </c>
      <c r="AW7" s="23">
        <f t="shared" ca="1" si="4"/>
        <v>1</v>
      </c>
      <c r="AX7" s="23">
        <f t="shared" ca="1" si="4"/>
        <v>1</v>
      </c>
      <c r="AY7" s="23">
        <f t="shared" ref="AY7:BZ7" ca="1" si="10">M7+AX7</f>
        <v>1</v>
      </c>
      <c r="AZ7" s="23">
        <f t="shared" ca="1" si="10"/>
        <v>1</v>
      </c>
      <c r="BA7" s="23">
        <f t="shared" ca="1" si="10"/>
        <v>1</v>
      </c>
      <c r="BB7" s="23">
        <f t="shared" ca="1" si="10"/>
        <v>1</v>
      </c>
      <c r="BC7" s="23">
        <f t="shared" ca="1" si="10"/>
        <v>1</v>
      </c>
      <c r="BD7" s="23">
        <f t="shared" ca="1" si="10"/>
        <v>1</v>
      </c>
      <c r="BE7" s="23">
        <f t="shared" ca="1" si="10"/>
        <v>1</v>
      </c>
      <c r="BF7" s="23">
        <f t="shared" ca="1" si="10"/>
        <v>1</v>
      </c>
      <c r="BG7" s="23">
        <f t="shared" ca="1" si="10"/>
        <v>1</v>
      </c>
      <c r="BH7" s="23">
        <f t="shared" ca="1" si="10"/>
        <v>1</v>
      </c>
      <c r="BI7" s="23">
        <f t="shared" ca="1" si="10"/>
        <v>1</v>
      </c>
      <c r="BJ7" s="23">
        <f t="shared" ca="1" si="10"/>
        <v>1</v>
      </c>
      <c r="BK7" s="23">
        <f t="shared" ca="1" si="10"/>
        <v>1</v>
      </c>
      <c r="BL7" s="23">
        <f t="shared" ca="1" si="10"/>
        <v>1</v>
      </c>
      <c r="BM7" s="23">
        <f t="shared" ca="1" si="10"/>
        <v>1</v>
      </c>
      <c r="BN7" s="23">
        <f t="shared" ca="1" si="10"/>
        <v>1</v>
      </c>
      <c r="BO7" s="23">
        <f t="shared" ca="1" si="10"/>
        <v>1</v>
      </c>
      <c r="BP7" s="23">
        <f t="shared" ca="1" si="10"/>
        <v>1</v>
      </c>
      <c r="BQ7" s="23">
        <f t="shared" ca="1" si="10"/>
        <v>1</v>
      </c>
      <c r="BR7" s="23">
        <f t="shared" ca="1" si="10"/>
        <v>1</v>
      </c>
      <c r="BS7" s="23">
        <f t="shared" ca="1" si="10"/>
        <v>1</v>
      </c>
      <c r="BT7" s="23">
        <f t="shared" ca="1" si="10"/>
        <v>1</v>
      </c>
      <c r="BU7" s="23">
        <f t="shared" ca="1" si="10"/>
        <v>1</v>
      </c>
      <c r="BV7" s="23">
        <f t="shared" ca="1" si="10"/>
        <v>1</v>
      </c>
      <c r="BW7" s="23">
        <f t="shared" ca="1" si="10"/>
        <v>1</v>
      </c>
      <c r="BX7" s="23">
        <f t="shared" ca="1" si="10"/>
        <v>1</v>
      </c>
      <c r="BY7" s="23">
        <f t="shared" ca="1" si="10"/>
        <v>1</v>
      </c>
      <c r="BZ7" s="23">
        <f t="shared" ca="1" si="10"/>
        <v>1</v>
      </c>
    </row>
    <row r="8" spans="1:79" ht="13.5" thickBot="1" x14ac:dyDescent="0.25">
      <c r="A8" s="37"/>
      <c r="B8" s="22" t="str">
        <f t="shared" si="3"/>
        <v>PSG</v>
      </c>
      <c r="C8" s="23">
        <f t="array" aca="1" ref="C8" ca="1">SUMPRODUCT(N(OFFSET(partidas,C$2*10,0,10,1)=$B3),N(OFFSET(partidas,C$2*10,1,10,1)&lt;&gt;""),N(OFFSET(partidas,C$2*10,1,10,1)=OFFSET(partidas,C$2*10,3,10,1)))+SUMPRODUCT(N(OFFSET(partidas,C$2*10,4,10,1)=$B3),N(OFFSET(partidas,C$2*10,1,10,1)&lt;&gt;""),N(OFFSET(partidas,C$2*10,1,10,1)=OFFSET(partidas,C$2*10,3,10,1)))</f>
        <v>0</v>
      </c>
      <c r="D8" s="23">
        <f t="array" aca="1" ref="D8" ca="1">SUMPRODUCT(N(OFFSET(partidas,D$2*10,0,10,1)=$B3),N(OFFSET(partidas,D$2*10,1,10,1)&lt;&gt;""),N(OFFSET(partidas,D$2*10,1,10,1)=OFFSET(partidas,D$2*10,3,10,1)))+SUMPRODUCT(N(OFFSET(partidas,D$2*10,4,10,1)=$B3),N(OFFSET(partidas,D$2*10,1,10,1)&lt;&gt;""),N(OFFSET(partidas,D$2*10,1,10,1)=OFFSET(partidas,D$2*10,3,10,1)))</f>
        <v>1</v>
      </c>
      <c r="E8" s="23">
        <f t="array" aca="1" ref="E8" ca="1">SUMPRODUCT(N(OFFSET(partidas,E$2*10,0,10,1)=$B3),N(OFFSET(partidas,E$2*10,1,10,1)&lt;&gt;""),N(OFFSET(partidas,E$2*10,1,10,1)=OFFSET(partidas,E$2*10,3,10,1)))+SUMPRODUCT(N(OFFSET(partidas,E$2*10,4,10,1)=$B3),N(OFFSET(partidas,E$2*10,1,10,1)&lt;&gt;""),N(OFFSET(partidas,E$2*10,1,10,1)=OFFSET(partidas,E$2*10,3,10,1)))</f>
        <v>0</v>
      </c>
      <c r="F8" s="23">
        <f t="array" aca="1" ref="F8" ca="1">SUMPRODUCT(N(OFFSET(partidas,F$2*10,0,10,1)=$B3),N(OFFSET(partidas,F$2*10,1,10,1)&lt;&gt;""),N(OFFSET(partidas,F$2*10,1,10,1)=OFFSET(partidas,F$2*10,3,10,1)))+SUMPRODUCT(N(OFFSET(partidas,F$2*10,4,10,1)=$B3),N(OFFSET(partidas,F$2*10,1,10,1)&lt;&gt;""),N(OFFSET(partidas,F$2*10,1,10,1)=OFFSET(partidas,F$2*10,3,10,1)))</f>
        <v>0</v>
      </c>
      <c r="G8" s="23">
        <f t="array" aca="1" ref="G8" ca="1">SUMPRODUCT(N(OFFSET(partidas,G$2*10,0,10,1)=$B3),N(OFFSET(partidas,G$2*10,1,10,1)&lt;&gt;""),N(OFFSET(partidas,G$2*10,1,10,1)=OFFSET(partidas,G$2*10,3,10,1)))+SUMPRODUCT(N(OFFSET(partidas,G$2*10,4,10,1)=$B3),N(OFFSET(partidas,G$2*10,1,10,1)&lt;&gt;""),N(OFFSET(partidas,G$2*10,1,10,1)=OFFSET(partidas,G$2*10,3,10,1)))</f>
        <v>0</v>
      </c>
      <c r="H8" s="23">
        <f t="array" aca="1" ref="H8" ca="1">SUMPRODUCT(N(OFFSET(partidas,H$2*10,0,10,1)=$B3),N(OFFSET(partidas,H$2*10,1,10,1)&lt;&gt;""),N(OFFSET(partidas,H$2*10,1,10,1)=OFFSET(partidas,H$2*10,3,10,1)))+SUMPRODUCT(N(OFFSET(partidas,H$2*10,4,10,1)=$B3),N(OFFSET(partidas,H$2*10,1,10,1)&lt;&gt;""),N(OFFSET(partidas,H$2*10,1,10,1)=OFFSET(partidas,H$2*10,3,10,1)))</f>
        <v>0</v>
      </c>
      <c r="I8" s="23">
        <f t="array" aca="1" ref="I8" ca="1">SUMPRODUCT(N(OFFSET(partidas,I$2*10,0,10,1)=$B3),N(OFFSET(partidas,I$2*10,1,10,1)&lt;&gt;""),N(OFFSET(partidas,I$2*10,1,10,1)=OFFSET(partidas,I$2*10,3,10,1)))+SUMPRODUCT(N(OFFSET(partidas,I$2*10,4,10,1)=$B3),N(OFFSET(partidas,I$2*10,1,10,1)&lt;&gt;""),N(OFFSET(partidas,I$2*10,1,10,1)=OFFSET(partidas,I$2*10,3,10,1)))</f>
        <v>0</v>
      </c>
      <c r="J8" s="23">
        <f t="array" aca="1" ref="J8" ca="1">SUMPRODUCT(N(OFFSET(partidas,J$2*10,0,10,1)=$B3),N(OFFSET(partidas,J$2*10,1,10,1)&lt;&gt;""),N(OFFSET(partidas,J$2*10,1,10,1)=OFFSET(partidas,J$2*10,3,10,1)))+SUMPRODUCT(N(OFFSET(partidas,J$2*10,4,10,1)=$B3),N(OFFSET(partidas,J$2*10,1,10,1)&lt;&gt;""),N(OFFSET(partidas,J$2*10,1,10,1)=OFFSET(partidas,J$2*10,3,10,1)))</f>
        <v>0</v>
      </c>
      <c r="K8" s="23">
        <f t="array" aca="1" ref="K8" ca="1">SUMPRODUCT(N(OFFSET(partidas,K$2*10,0,10,1)=$B3),N(OFFSET(partidas,K$2*10,1,10,1)&lt;&gt;""),N(OFFSET(partidas,K$2*10,1,10,1)=OFFSET(partidas,K$2*10,3,10,1)))+SUMPRODUCT(N(OFFSET(partidas,K$2*10,4,10,1)=$B3),N(OFFSET(partidas,K$2*10,1,10,1)&lt;&gt;""),N(OFFSET(partidas,K$2*10,1,10,1)=OFFSET(partidas,K$2*10,3,10,1)))</f>
        <v>0</v>
      </c>
      <c r="L8" s="23">
        <f t="array" aca="1" ref="L8" ca="1">SUMPRODUCT(N(OFFSET(partidas,L$2*10,0,10,1)=$B3),N(OFFSET(partidas,L$2*10,1,10,1)&lt;&gt;""),N(OFFSET(partidas,L$2*10,1,10,1)=OFFSET(partidas,L$2*10,3,10,1)))+SUMPRODUCT(N(OFFSET(partidas,L$2*10,4,10,1)=$B3),N(OFFSET(partidas,L$2*10,1,10,1)&lt;&gt;""),N(OFFSET(partidas,L$2*10,1,10,1)=OFFSET(partidas,L$2*10,3,10,1)))</f>
        <v>0</v>
      </c>
      <c r="M8" s="23">
        <f t="array" aca="1" ref="M8" ca="1">SUMPRODUCT(N(OFFSET(partidas,M$2*10,0,10,1)=$B3),N(OFFSET(partidas,M$2*10,1,10,1)&lt;&gt;""),N(OFFSET(partidas,M$2*10,1,10,1)=OFFSET(partidas,M$2*10,3,10,1)))+SUMPRODUCT(N(OFFSET(partidas,M$2*10,4,10,1)=$B3),N(OFFSET(partidas,M$2*10,1,10,1)&lt;&gt;""),N(OFFSET(partidas,M$2*10,1,10,1)=OFFSET(partidas,M$2*10,3,10,1)))</f>
        <v>0</v>
      </c>
      <c r="N8" s="23">
        <f t="array" aca="1" ref="N8" ca="1">SUMPRODUCT(N(OFFSET(partidas,N$2*10,0,10,1)=$B3),N(OFFSET(partidas,N$2*10,1,10,1)&lt;&gt;""),N(OFFSET(partidas,N$2*10,1,10,1)=OFFSET(partidas,N$2*10,3,10,1)))+SUMPRODUCT(N(OFFSET(partidas,N$2*10,4,10,1)=$B3),N(OFFSET(partidas,N$2*10,1,10,1)&lt;&gt;""),N(OFFSET(partidas,N$2*10,1,10,1)=OFFSET(partidas,N$2*10,3,10,1)))</f>
        <v>0</v>
      </c>
      <c r="O8" s="23">
        <f t="array" aca="1" ref="O8" ca="1">SUMPRODUCT(N(OFFSET(partidas,O$2*10,0,10,1)=$B3),N(OFFSET(partidas,O$2*10,1,10,1)&lt;&gt;""),N(OFFSET(partidas,O$2*10,1,10,1)=OFFSET(partidas,O$2*10,3,10,1)))+SUMPRODUCT(N(OFFSET(partidas,O$2*10,4,10,1)=$B3),N(OFFSET(partidas,O$2*10,1,10,1)&lt;&gt;""),N(OFFSET(partidas,O$2*10,1,10,1)=OFFSET(partidas,O$2*10,3,10,1)))</f>
        <v>0</v>
      </c>
      <c r="P8" s="23">
        <f t="array" aca="1" ref="P8" ca="1">SUMPRODUCT(N(OFFSET(partidas,P$2*10,0,10,1)=$B3),N(OFFSET(partidas,P$2*10,1,10,1)&lt;&gt;""),N(OFFSET(partidas,P$2*10,1,10,1)=OFFSET(partidas,P$2*10,3,10,1)))+SUMPRODUCT(N(OFFSET(partidas,P$2*10,4,10,1)=$B3),N(OFFSET(partidas,P$2*10,1,10,1)&lt;&gt;""),N(OFFSET(partidas,P$2*10,1,10,1)=OFFSET(partidas,P$2*10,3,10,1)))</f>
        <v>0</v>
      </c>
      <c r="Q8" s="23">
        <f t="array" aca="1" ref="Q8" ca="1">SUMPRODUCT(N(OFFSET(partidas,Q$2*10,0,10,1)=$B3),N(OFFSET(partidas,Q$2*10,1,10,1)&lt;&gt;""),N(OFFSET(partidas,Q$2*10,1,10,1)=OFFSET(partidas,Q$2*10,3,10,1)))+SUMPRODUCT(N(OFFSET(partidas,Q$2*10,4,10,1)=$B3),N(OFFSET(partidas,Q$2*10,1,10,1)&lt;&gt;""),N(OFFSET(partidas,Q$2*10,1,10,1)=OFFSET(partidas,Q$2*10,3,10,1)))</f>
        <v>0</v>
      </c>
      <c r="R8" s="23">
        <f t="array" aca="1" ref="R8" ca="1">SUMPRODUCT(N(OFFSET(partidas,R$2*10,0,10,1)=$B3),N(OFFSET(partidas,R$2*10,1,10,1)&lt;&gt;""),N(OFFSET(partidas,R$2*10,1,10,1)=OFFSET(partidas,R$2*10,3,10,1)))+SUMPRODUCT(N(OFFSET(partidas,R$2*10,4,10,1)=$B3),N(OFFSET(partidas,R$2*10,1,10,1)&lt;&gt;""),N(OFFSET(partidas,R$2*10,1,10,1)=OFFSET(partidas,R$2*10,3,10,1)))</f>
        <v>0</v>
      </c>
      <c r="S8" s="23">
        <f t="array" aca="1" ref="S8" ca="1">SUMPRODUCT(N(OFFSET(partidas,S$2*10,0,10,1)=$B3),N(OFFSET(partidas,S$2*10,1,10,1)&lt;&gt;""),N(OFFSET(partidas,S$2*10,1,10,1)=OFFSET(partidas,S$2*10,3,10,1)))+SUMPRODUCT(N(OFFSET(partidas,S$2*10,4,10,1)=$B3),N(OFFSET(partidas,S$2*10,1,10,1)&lt;&gt;""),N(OFFSET(partidas,S$2*10,1,10,1)=OFFSET(partidas,S$2*10,3,10,1)))</f>
        <v>0</v>
      </c>
      <c r="T8" s="23">
        <f t="array" aca="1" ref="T8" ca="1">SUMPRODUCT(N(OFFSET(partidas,T$2*10,0,10,1)=$B3),N(OFFSET(partidas,T$2*10,1,10,1)&lt;&gt;""),N(OFFSET(partidas,T$2*10,1,10,1)=OFFSET(partidas,T$2*10,3,10,1)))+SUMPRODUCT(N(OFFSET(partidas,T$2*10,4,10,1)=$B3),N(OFFSET(partidas,T$2*10,1,10,1)&lt;&gt;""),N(OFFSET(partidas,T$2*10,1,10,1)=OFFSET(partidas,T$2*10,3,10,1)))</f>
        <v>0</v>
      </c>
      <c r="U8" s="23">
        <f t="array" aca="1" ref="U8" ca="1">SUMPRODUCT(N(OFFSET(partidas,U$2*10,0,10,1)=$B3),N(OFFSET(partidas,U$2*10,1,10,1)&lt;&gt;""),N(OFFSET(partidas,U$2*10,1,10,1)=OFFSET(partidas,U$2*10,3,10,1)))+SUMPRODUCT(N(OFFSET(partidas,U$2*10,4,10,1)=$B3),N(OFFSET(partidas,U$2*10,1,10,1)&lt;&gt;""),N(OFFSET(partidas,U$2*10,1,10,1)=OFFSET(partidas,U$2*10,3,10,1)))</f>
        <v>0</v>
      </c>
      <c r="V8" s="23">
        <f t="array" aca="1" ref="V8" ca="1">SUMPRODUCT(N(OFFSET(partidas,V$2*10,0,10,1)=$B3),N(OFFSET(partidas,V$2*10,1,10,1)&lt;&gt;""),N(OFFSET(partidas,V$2*10,1,10,1)=OFFSET(partidas,V$2*10,3,10,1)))+SUMPRODUCT(N(OFFSET(partidas,V$2*10,4,10,1)=$B3),N(OFFSET(partidas,V$2*10,1,10,1)&lt;&gt;""),N(OFFSET(partidas,V$2*10,1,10,1)=OFFSET(partidas,V$2*10,3,10,1)))</f>
        <v>0</v>
      </c>
      <c r="W8" s="23">
        <f t="array" aca="1" ref="W8" ca="1">SUMPRODUCT(N(OFFSET(partidas,W$2*10,0,10,1)=$B3),N(OFFSET(partidas,W$2*10,1,10,1)&lt;&gt;""),N(OFFSET(partidas,W$2*10,1,10,1)=OFFSET(partidas,W$2*10,3,10,1)))+SUMPRODUCT(N(OFFSET(partidas,W$2*10,4,10,1)=$B3),N(OFFSET(partidas,W$2*10,1,10,1)&lt;&gt;""),N(OFFSET(partidas,W$2*10,1,10,1)=OFFSET(partidas,W$2*10,3,10,1)))</f>
        <v>0</v>
      </c>
      <c r="X8" s="23">
        <f t="array" aca="1" ref="X8" ca="1">SUMPRODUCT(N(OFFSET(partidas,X$2*10,0,10,1)=$B3),N(OFFSET(partidas,X$2*10,1,10,1)&lt;&gt;""),N(OFFSET(partidas,X$2*10,1,10,1)=OFFSET(partidas,X$2*10,3,10,1)))+SUMPRODUCT(N(OFFSET(partidas,X$2*10,4,10,1)=$B3),N(OFFSET(partidas,X$2*10,1,10,1)&lt;&gt;""),N(OFFSET(partidas,X$2*10,1,10,1)=OFFSET(partidas,X$2*10,3,10,1)))</f>
        <v>0</v>
      </c>
      <c r="Y8" s="23">
        <f t="array" aca="1" ref="Y8" ca="1">SUMPRODUCT(N(OFFSET(partidas,Y$2*10,0,10,1)=$B3),N(OFFSET(partidas,Y$2*10,1,10,1)&lt;&gt;""),N(OFFSET(partidas,Y$2*10,1,10,1)=OFFSET(partidas,Y$2*10,3,10,1)))+SUMPRODUCT(N(OFFSET(partidas,Y$2*10,4,10,1)=$B3),N(OFFSET(partidas,Y$2*10,1,10,1)&lt;&gt;""),N(OFFSET(partidas,Y$2*10,1,10,1)=OFFSET(partidas,Y$2*10,3,10,1)))</f>
        <v>0</v>
      </c>
      <c r="Z8" s="23">
        <f t="array" aca="1" ref="Z8" ca="1">SUMPRODUCT(N(OFFSET(partidas,Z$2*10,0,10,1)=$B3),N(OFFSET(partidas,Z$2*10,1,10,1)&lt;&gt;""),N(OFFSET(partidas,Z$2*10,1,10,1)=OFFSET(partidas,Z$2*10,3,10,1)))+SUMPRODUCT(N(OFFSET(partidas,Z$2*10,4,10,1)=$B3),N(OFFSET(partidas,Z$2*10,1,10,1)&lt;&gt;""),N(OFFSET(partidas,Z$2*10,1,10,1)=OFFSET(partidas,Z$2*10,3,10,1)))</f>
        <v>0</v>
      </c>
      <c r="AA8" s="23">
        <f t="array" aca="1" ref="AA8" ca="1">SUMPRODUCT(N(OFFSET(partidas,AA$2*10,0,10,1)=$B3),N(OFFSET(partidas,AA$2*10,1,10,1)&lt;&gt;""),N(OFFSET(partidas,AA$2*10,1,10,1)=OFFSET(partidas,AA$2*10,3,10,1)))+SUMPRODUCT(N(OFFSET(partidas,AA$2*10,4,10,1)=$B3),N(OFFSET(partidas,AA$2*10,1,10,1)&lt;&gt;""),N(OFFSET(partidas,AA$2*10,1,10,1)=OFFSET(partidas,AA$2*10,3,10,1)))</f>
        <v>0</v>
      </c>
      <c r="AB8" s="23">
        <f t="array" aca="1" ref="AB8" ca="1">SUMPRODUCT(N(OFFSET(partidas,AB$2*10,0,10,1)=$B3),N(OFFSET(partidas,AB$2*10,1,10,1)&lt;&gt;""),N(OFFSET(partidas,AB$2*10,1,10,1)=OFFSET(partidas,AB$2*10,3,10,1)))+SUMPRODUCT(N(OFFSET(partidas,AB$2*10,4,10,1)=$B3),N(OFFSET(partidas,AB$2*10,1,10,1)&lt;&gt;""),N(OFFSET(partidas,AB$2*10,1,10,1)=OFFSET(partidas,AB$2*10,3,10,1)))</f>
        <v>0</v>
      </c>
      <c r="AC8" s="23">
        <f t="array" aca="1" ref="AC8" ca="1">SUMPRODUCT(N(OFFSET(partidas,AC$2*10,0,10,1)=$B3),N(OFFSET(partidas,AC$2*10,1,10,1)&lt;&gt;""),N(OFFSET(partidas,AC$2*10,1,10,1)=OFFSET(partidas,AC$2*10,3,10,1)))+SUMPRODUCT(N(OFFSET(partidas,AC$2*10,4,10,1)=$B3),N(OFFSET(partidas,AC$2*10,1,10,1)&lt;&gt;""),N(OFFSET(partidas,AC$2*10,1,10,1)=OFFSET(partidas,AC$2*10,3,10,1)))</f>
        <v>0</v>
      </c>
      <c r="AD8" s="23">
        <f t="array" aca="1" ref="AD8" ca="1">SUMPRODUCT(N(OFFSET(partidas,AD$2*10,0,10,1)=$B3),N(OFFSET(partidas,AD$2*10,1,10,1)&lt;&gt;""),N(OFFSET(partidas,AD$2*10,1,10,1)=OFFSET(partidas,AD$2*10,3,10,1)))+SUMPRODUCT(N(OFFSET(partidas,AD$2*10,4,10,1)=$B3),N(OFFSET(partidas,AD$2*10,1,10,1)&lt;&gt;""),N(OFFSET(partidas,AD$2*10,1,10,1)=OFFSET(partidas,AD$2*10,3,10,1)))</f>
        <v>0</v>
      </c>
      <c r="AE8" s="23">
        <f t="array" aca="1" ref="AE8" ca="1">SUMPRODUCT(N(OFFSET(partidas,AE$2*10,0,10,1)=$B3),N(OFFSET(partidas,AE$2*10,1,10,1)&lt;&gt;""),N(OFFSET(partidas,AE$2*10,1,10,1)=OFFSET(partidas,AE$2*10,3,10,1)))+SUMPRODUCT(N(OFFSET(partidas,AE$2*10,4,10,1)=$B3),N(OFFSET(partidas,AE$2*10,1,10,1)&lt;&gt;""),N(OFFSET(partidas,AE$2*10,1,10,1)=OFFSET(partidas,AE$2*10,3,10,1)))</f>
        <v>0</v>
      </c>
      <c r="AF8" s="23">
        <f t="array" aca="1" ref="AF8" ca="1">SUMPRODUCT(N(OFFSET(partidas,AF$2*10,0,10,1)=$B3),N(OFFSET(partidas,AF$2*10,1,10,1)&lt;&gt;""),N(OFFSET(partidas,AF$2*10,1,10,1)=OFFSET(partidas,AF$2*10,3,10,1)))+SUMPRODUCT(N(OFFSET(partidas,AF$2*10,4,10,1)=$B3),N(OFFSET(partidas,AF$2*10,1,10,1)&lt;&gt;""),N(OFFSET(partidas,AF$2*10,1,10,1)=OFFSET(partidas,AF$2*10,3,10,1)))</f>
        <v>0</v>
      </c>
      <c r="AG8" s="23">
        <f t="array" aca="1" ref="AG8" ca="1">SUMPRODUCT(N(OFFSET(partidas,AG$2*10,0,10,1)=$B3),N(OFFSET(partidas,AG$2*10,1,10,1)&lt;&gt;""),N(OFFSET(partidas,AG$2*10,1,10,1)=OFFSET(partidas,AG$2*10,3,10,1)))+SUMPRODUCT(N(OFFSET(partidas,AG$2*10,4,10,1)=$B3),N(OFFSET(partidas,AG$2*10,1,10,1)&lt;&gt;""),N(OFFSET(partidas,AG$2*10,1,10,1)=OFFSET(partidas,AG$2*10,3,10,1)))</f>
        <v>0</v>
      </c>
      <c r="AH8" s="23">
        <f t="array" aca="1" ref="AH8" ca="1">SUMPRODUCT(N(OFFSET(partidas,AH$2*10,0,10,1)=$B3),N(OFFSET(partidas,AH$2*10,1,10,1)&lt;&gt;""),N(OFFSET(partidas,AH$2*10,1,10,1)=OFFSET(partidas,AH$2*10,3,10,1)))+SUMPRODUCT(N(OFFSET(partidas,AH$2*10,4,10,1)=$B3),N(OFFSET(partidas,AH$2*10,1,10,1)&lt;&gt;""),N(OFFSET(partidas,AH$2*10,1,10,1)=OFFSET(partidas,AH$2*10,3,10,1)))</f>
        <v>0</v>
      </c>
      <c r="AI8" s="23">
        <f t="array" aca="1" ref="AI8" ca="1">SUMPRODUCT(N(OFFSET(partidas,AI$2*10,0,10,1)=$B3),N(OFFSET(partidas,AI$2*10,1,10,1)&lt;&gt;""),N(OFFSET(partidas,AI$2*10,1,10,1)=OFFSET(partidas,AI$2*10,3,10,1)))+SUMPRODUCT(N(OFFSET(partidas,AI$2*10,4,10,1)=$B3),N(OFFSET(partidas,AI$2*10,1,10,1)&lt;&gt;""),N(OFFSET(partidas,AI$2*10,1,10,1)=OFFSET(partidas,AI$2*10,3,10,1)))</f>
        <v>0</v>
      </c>
      <c r="AJ8" s="23">
        <f t="array" aca="1" ref="AJ8" ca="1">SUMPRODUCT(N(OFFSET(partidas,AJ$2*10,0,10,1)=$B3),N(OFFSET(partidas,AJ$2*10,1,10,1)&lt;&gt;""),N(OFFSET(partidas,AJ$2*10,1,10,1)=OFFSET(partidas,AJ$2*10,3,10,1)))+SUMPRODUCT(N(OFFSET(partidas,AJ$2*10,4,10,1)=$B3),N(OFFSET(partidas,AJ$2*10,1,10,1)&lt;&gt;""),N(OFFSET(partidas,AJ$2*10,1,10,1)=OFFSET(partidas,AJ$2*10,3,10,1)))</f>
        <v>0</v>
      </c>
      <c r="AK8" s="23">
        <f t="array" aca="1" ref="AK8" ca="1">SUMPRODUCT(N(OFFSET(partidas,AK$2*10,0,10,1)=$B3),N(OFFSET(partidas,AK$2*10,1,10,1)&lt;&gt;""),N(OFFSET(partidas,AK$2*10,1,10,1)=OFFSET(partidas,AK$2*10,3,10,1)))+SUMPRODUCT(N(OFFSET(partidas,AK$2*10,4,10,1)=$B3),N(OFFSET(partidas,AK$2*10,1,10,1)&lt;&gt;""),N(OFFSET(partidas,AK$2*10,1,10,1)=OFFSET(partidas,AK$2*10,3,10,1)))</f>
        <v>0</v>
      </c>
      <c r="AL8" s="23">
        <f t="array" aca="1" ref="AL8" ca="1">SUMPRODUCT(N(OFFSET(partidas,AL$2*10,0,10,1)=$B3),N(OFFSET(partidas,AL$2*10,1,10,1)&lt;&gt;""),N(OFFSET(partidas,AL$2*10,1,10,1)=OFFSET(partidas,AL$2*10,3,10,1)))+SUMPRODUCT(N(OFFSET(partidas,AL$2*10,4,10,1)=$B3),N(OFFSET(partidas,AL$2*10,1,10,1)&lt;&gt;""),N(OFFSET(partidas,AL$2*10,1,10,1)=OFFSET(partidas,AL$2*10,3,10,1)))</f>
        <v>0</v>
      </c>
      <c r="AM8" s="23">
        <f t="array" aca="1" ref="AM8" ca="1">SUMPRODUCT(N(OFFSET(partidas,AM$2*10,0,10,1)=$B3),N(OFFSET(partidas,AM$2*10,1,10,1)&lt;&gt;""),N(OFFSET(partidas,AM$2*10,1,10,1)=OFFSET(partidas,AM$2*10,3,10,1)))+SUMPRODUCT(N(OFFSET(partidas,AM$2*10,4,10,1)=$B3),N(OFFSET(partidas,AM$2*10,1,10,1)&lt;&gt;""),N(OFFSET(partidas,AM$2*10,1,10,1)=OFFSET(partidas,AM$2*10,3,10,1)))</f>
        <v>0</v>
      </c>
      <c r="AN8" s="23">
        <f t="array" aca="1" ref="AN8" ca="1">SUMPRODUCT(N(OFFSET(partidas,AN$2*10,0,10,1)=$B3),N(OFFSET(partidas,AN$2*10,1,10,1)&lt;&gt;""),N(OFFSET(partidas,AN$2*10,1,10,1)=OFFSET(partidas,AN$2*10,3,10,1)))+SUMPRODUCT(N(OFFSET(partidas,AN$2*10,4,10,1)=$B3),N(OFFSET(partidas,AN$2*10,1,10,1)&lt;&gt;""),N(OFFSET(partidas,AN$2*10,1,10,1)=OFFSET(partidas,AN$2*10,3,10,1)))</f>
        <v>0</v>
      </c>
      <c r="AO8" s="38">
        <f ca="1">AO7*100000000+COUNTIF($C7:C7,3)*1000000+(AO3+AO4-AO5-AO6+30)*1000+(AO3+AO4)</f>
        <v>22003</v>
      </c>
      <c r="AP8" s="38">
        <f ca="1">AP7*100000000+COUNTIF($C7:D7,3)*1000000+(AP3+AP4-AP5-AP6+30)*1000+(AP3+AP4)</f>
        <v>100015005</v>
      </c>
      <c r="AQ8" s="38">
        <f ca="1">AQ7*100000000+COUNTIF($C7:E7,3)*1000000+(AQ3+AQ4-AQ5-AQ6+30)*1000+(AQ3+AQ4)</f>
        <v>100015005</v>
      </c>
      <c r="AR8" s="38">
        <f ca="1">AR7*100000000+COUNTIF($C7:F7,3)*1000000+(AR3+AR4-AR5-AR6+30)*1000+(AR3+AR4)</f>
        <v>100015005</v>
      </c>
      <c r="AS8" s="38">
        <f ca="1">AS7*100000000+COUNTIF($C7:G7,3)*1000000+(AS3+AS4-AS5-AS6+30)*1000+(AS3+AS4)</f>
        <v>100015005</v>
      </c>
      <c r="AT8" s="38">
        <f ca="1">AT7*100000000+COUNTIF($C7:H7,3)*1000000+(AT3+AT4-AT5-AT6+30)*1000+(AT3+AT4)</f>
        <v>100015005</v>
      </c>
      <c r="AU8" s="38">
        <f ca="1">AU7*100000000+COUNTIF($C7:I7,3)*1000000+(AU3+AU4-AU5-AU6+30)*1000+(AU3+AU4)</f>
        <v>100015005</v>
      </c>
      <c r="AV8" s="38">
        <f ca="1">AV7*100000000+COUNTIF($C7:J7,3)*1000000+(AV3+AV4-AV5-AV6+30)*1000+(AV3+AV4)</f>
        <v>100015005</v>
      </c>
      <c r="AW8" s="38">
        <f ca="1">AW7*100000000+COUNTIF($C7:K7,3)*1000000+(AW3+AW4-AW5-AW6+30)*1000+(AW3+AW4)</f>
        <v>100015005</v>
      </c>
      <c r="AX8" s="38">
        <f ca="1">AX7*100000000+COUNTIF($C7:L7,3)*1000000+(AX3+AX4-AX5-AX6+30)*1000+(AX3+AX4)</f>
        <v>100015005</v>
      </c>
      <c r="AY8" s="38">
        <f ca="1">AY7*100000000+COUNTIF($C7:M7,3)*1000000+(AY3+AY4-AY5-AY6+30)*1000+(AY3+AY4)</f>
        <v>100015005</v>
      </c>
      <c r="AZ8" s="38">
        <f ca="1">AZ7*100000000+COUNTIF($C7:N7,3)*1000000+(AZ3+AZ4-AZ5-AZ6+30)*1000+(AZ3+AZ4)</f>
        <v>100015005</v>
      </c>
      <c r="BA8" s="38">
        <f ca="1">BA7*100000000+COUNTIF($C7:O7,3)*1000000+(BA3+BA4-BA5-BA6+30)*1000+(BA3+BA4)</f>
        <v>100015005</v>
      </c>
      <c r="BB8" s="38">
        <f ca="1">BB7*100000000+COUNTIF($C7:P7,3)*1000000+(BB3+BB4-BB5-BB6+30)*1000+(BB3+BB4)</f>
        <v>100015005</v>
      </c>
      <c r="BC8" s="38">
        <f ca="1">BC7*100000000+COUNTIF($C7:Q7,3)*1000000+(BC3+BC4-BC5-BC6+30)*1000+(BC3+BC4)</f>
        <v>100015005</v>
      </c>
      <c r="BD8" s="38">
        <f ca="1">BD7*100000000+COUNTIF($C7:R7,3)*1000000+(BD3+BD4-BD5-BD6+30)*1000+(BD3+BD4)</f>
        <v>100015005</v>
      </c>
      <c r="BE8" s="38">
        <f ca="1">BE7*100000000+COUNTIF($C7:S7,3)*1000000+(BE3+BE4-BE5-BE6+30)*1000+(BE3+BE4)</f>
        <v>100015005</v>
      </c>
      <c r="BF8" s="38">
        <f ca="1">BF7*100000000+COUNTIF($C7:T7,3)*1000000+(BF3+BF4-BF5-BF6+30)*1000+(BF3+BF4)</f>
        <v>100015005</v>
      </c>
      <c r="BG8" s="38">
        <f ca="1">BG7*100000000+COUNTIF($C7:U7,3)*1000000+(BG3+BG4-BG5-BG6+30)*1000+(BG3+BG4)</f>
        <v>100015005</v>
      </c>
      <c r="BH8" s="38">
        <f ca="1">BH7*100000000+COUNTIF($C7:V7,3)*1000000+(BH3+BH4-BH5-BH6+30)*1000+(BH3+BH4)</f>
        <v>100015005</v>
      </c>
      <c r="BI8" s="38">
        <f ca="1">BI7*100000000+COUNTIF($C7:W7,3)*1000000+(BI3+BI4-BI5-BI6+30)*1000+(BI3+BI4)</f>
        <v>100015005</v>
      </c>
      <c r="BJ8" s="38">
        <f ca="1">BJ7*100000000+COUNTIF($C7:X7,3)*1000000+(BJ3+BJ4-BJ5-BJ6+30)*1000+(BJ3+BJ4)</f>
        <v>100015005</v>
      </c>
      <c r="BK8" s="38">
        <f ca="1">BK7*100000000+COUNTIF($C7:Y7,3)*1000000+(BK3+BK4-BK5-BK6+30)*1000+(BK3+BK4)</f>
        <v>100015005</v>
      </c>
      <c r="BL8" s="38">
        <f ca="1">BL7*100000000+COUNTIF($C7:Z7,3)*1000000+(BL3+BL4-BL5-BL6+30)*1000+(BL3+BL4)</f>
        <v>100015005</v>
      </c>
      <c r="BM8" s="38">
        <f ca="1">BM7*100000000+COUNTIF($C7:AA7,3)*1000000+(BM3+BM4-BM5-BM6+30)*1000+(BM3+BM4)</f>
        <v>100015005</v>
      </c>
      <c r="BN8" s="38">
        <f ca="1">BN7*100000000+COUNTIF($C7:AB7,3)*1000000+(BN3+BN4-BN5-BN6+30)*1000+(BN3+BN4)</f>
        <v>100015005</v>
      </c>
      <c r="BO8" s="38">
        <f ca="1">BO7*100000000+COUNTIF($C7:AC7,3)*1000000+(BO3+BO4-BO5-BO6+30)*1000+(BO3+BO4)</f>
        <v>100015005</v>
      </c>
      <c r="BP8" s="38">
        <f ca="1">BP7*100000000+COUNTIF($C7:AD7,3)*1000000+(BP3+BP4-BP5-BP6+30)*1000+(BP3+BP4)</f>
        <v>100015005</v>
      </c>
      <c r="BQ8" s="38">
        <f ca="1">BQ7*100000000+COUNTIF($C7:AE7,3)*1000000+(BQ3+BQ4-BQ5-BQ6+30)*1000+(BQ3+BQ4)</f>
        <v>100015005</v>
      </c>
      <c r="BR8" s="38">
        <f ca="1">BR7*100000000+COUNTIF($C7:AF7,3)*1000000+(BR3+BR4-BR5-BR6+30)*1000+(BR3+BR4)</f>
        <v>100015005</v>
      </c>
      <c r="BS8" s="38">
        <f ca="1">BS7*100000000+COUNTIF($C7:AG7,3)*1000000+(BS3+BS4-BS5-BS6+30)*1000+(BS3+BS4)</f>
        <v>100015005</v>
      </c>
      <c r="BT8" s="38">
        <f ca="1">BT7*100000000+COUNTIF($C7:AH7,3)*1000000+(BT3+BT4-BT5-BT6+30)*1000+(BT3+BT4)</f>
        <v>100015005</v>
      </c>
      <c r="BU8" s="38">
        <f ca="1">BU7*100000000+COUNTIF($C7:AI7,3)*1000000+(BU3+BU4-BU5-BU6+30)*1000+(BU3+BU4)</f>
        <v>100015005</v>
      </c>
      <c r="BV8" s="38">
        <f ca="1">BV7*100000000+COUNTIF($C7:AJ7,3)*1000000+(BV3+BV4-BV5-BV6+30)*1000+(BV3+BV4)</f>
        <v>100015005</v>
      </c>
      <c r="BW8" s="38">
        <f ca="1">BW7*100000000+COUNTIF($C7:AK7,3)*1000000+(BW3+BW4-BW5-BW6+30)*1000+(BW3+BW4)</f>
        <v>100015005</v>
      </c>
      <c r="BX8" s="38">
        <f ca="1">BX7*100000000+COUNTIF($C7:AL7,3)*1000000+(BX3+BX4-BX5-BX6+30)*1000+(BX3+BX4)</f>
        <v>100015005</v>
      </c>
      <c r="BY8" s="38">
        <f ca="1">BY7*100000000+COUNTIF($C7:AM7,3)*1000000+(BY3+BY4-BY5-BY6+30)*1000+(BY3+BY4)</f>
        <v>100015005</v>
      </c>
      <c r="BZ8" s="38">
        <f ca="1">BZ7*100000000+COUNTIF($C7:AN7,3)*1000000+(BZ3+BZ4-BZ5-BZ6+30)*1000+(BZ3+BZ4)</f>
        <v>100015005</v>
      </c>
    </row>
    <row r="9" spans="1:79" ht="13.5" thickBot="1" x14ac:dyDescent="0.25">
      <c r="A9" s="37"/>
      <c r="B9" s="22" t="str">
        <f t="shared" si="3"/>
        <v>JUVENTUDE</v>
      </c>
      <c r="C9" s="23">
        <f t="array" aca="1" ref="C9" ca="1">SUMPRODUCT(N(OFFSET(partidas,C$2*10,0,10,1)=$B9),OFFSET(partidas,C$2*10,1,10,1))</f>
        <v>0</v>
      </c>
      <c r="D9" s="23">
        <f t="array" aca="1" ref="D9" ca="1">SUMPRODUCT(N(OFFSET(partidas,D$2*10,0,10,1)=$B9),OFFSET(partidas,D$2*10,1,10,1))</f>
        <v>0</v>
      </c>
      <c r="E9" s="23">
        <f t="array" aca="1" ref="E9" ca="1">SUMPRODUCT(N(OFFSET(partidas,E$2*10,0,10,1)=$B9),OFFSET(partidas,E$2*10,1,10,1))</f>
        <v>0</v>
      </c>
      <c r="F9" s="23">
        <f t="array" aca="1" ref="F9" ca="1">SUMPRODUCT(N(OFFSET(partidas,F$2*10,0,10,1)=$B9),OFFSET(partidas,F$2*10,1,10,1))</f>
        <v>0</v>
      </c>
      <c r="G9" s="23">
        <f t="array" aca="1" ref="G9" ca="1">SUMPRODUCT(N(OFFSET(partidas,G$2*10,0,10,1)=$B9),OFFSET(partidas,G$2*10,1,10,1))</f>
        <v>0</v>
      </c>
      <c r="H9" s="23">
        <f t="array" aca="1" ref="H9" ca="1">SUMPRODUCT(N(OFFSET(partidas,H$2*10,0,10,1)=$B9),OFFSET(partidas,H$2*10,1,10,1))</f>
        <v>0</v>
      </c>
      <c r="I9" s="23">
        <f t="array" aca="1" ref="I9" ca="1">SUMPRODUCT(N(OFFSET(partidas,I$2*10,0,10,1)=$B9),OFFSET(partidas,I$2*10,1,10,1))</f>
        <v>0</v>
      </c>
      <c r="J9" s="23">
        <f t="array" aca="1" ref="J9" ca="1">SUMPRODUCT(N(OFFSET(partidas,J$2*10,0,10,1)=$B9),OFFSET(partidas,J$2*10,1,10,1))</f>
        <v>0</v>
      </c>
      <c r="K9" s="23">
        <f t="array" aca="1" ref="K9" ca="1">SUMPRODUCT(N(OFFSET(partidas,K$2*10,0,10,1)=$B9),OFFSET(partidas,K$2*10,1,10,1))</f>
        <v>0</v>
      </c>
      <c r="L9" s="23">
        <f t="array" aca="1" ref="L9" ca="1">SUMPRODUCT(N(OFFSET(partidas,L$2*10,0,10,1)=$B9),OFFSET(partidas,L$2*10,1,10,1))</f>
        <v>0</v>
      </c>
      <c r="M9" s="23">
        <f t="array" aca="1" ref="M9" ca="1">SUMPRODUCT(N(OFFSET(partidas,M$2*10,0,10,1)=$B9),OFFSET(partidas,M$2*10,1,10,1))</f>
        <v>0</v>
      </c>
      <c r="N9" s="23">
        <f t="array" aca="1" ref="N9" ca="1">SUMPRODUCT(N(OFFSET(partidas,N$2*10,0,10,1)=$B9),OFFSET(partidas,N$2*10,1,10,1))</f>
        <v>0</v>
      </c>
      <c r="O9" s="23">
        <f t="array" aca="1" ref="O9" ca="1">SUMPRODUCT(N(OFFSET(partidas,O$2*10,0,10,1)=$B9),OFFSET(partidas,O$2*10,1,10,1))</f>
        <v>0</v>
      </c>
      <c r="P9" s="23">
        <f t="array" aca="1" ref="P9" ca="1">SUMPRODUCT(N(OFFSET(partidas,P$2*10,0,10,1)=$B9),OFFSET(partidas,P$2*10,1,10,1))</f>
        <v>0</v>
      </c>
      <c r="Q9" s="23">
        <f t="array" aca="1" ref="Q9" ca="1">SUMPRODUCT(N(OFFSET(partidas,Q$2*10,0,10,1)=$B9),OFFSET(partidas,Q$2*10,1,10,1))</f>
        <v>0</v>
      </c>
      <c r="R9" s="23">
        <f t="array" aca="1" ref="R9" ca="1">SUMPRODUCT(N(OFFSET(partidas,R$2*10,0,10,1)=$B9),OFFSET(partidas,R$2*10,1,10,1))</f>
        <v>0</v>
      </c>
      <c r="S9" s="23">
        <f t="array" aca="1" ref="S9" ca="1">SUMPRODUCT(N(OFFSET(partidas,S$2*10,0,10,1)=$B9),OFFSET(partidas,S$2*10,1,10,1))</f>
        <v>0</v>
      </c>
      <c r="T9" s="23">
        <f t="array" aca="1" ref="T9" ca="1">SUMPRODUCT(N(OFFSET(partidas,T$2*10,0,10,1)=$B9),OFFSET(partidas,T$2*10,1,10,1))</f>
        <v>0</v>
      </c>
      <c r="U9" s="23">
        <f t="array" aca="1" ref="U9" ca="1">SUMPRODUCT(N(OFFSET(partidas,U$2*10,0,10,1)=$B9),OFFSET(partidas,U$2*10,1,10,1))</f>
        <v>0</v>
      </c>
      <c r="V9" s="23">
        <f t="array" aca="1" ref="V9" ca="1">SUMPRODUCT(N(OFFSET(partidas,V$2*10,0,10,1)=$B9),OFFSET(partidas,V$2*10,1,10,1))</f>
        <v>0</v>
      </c>
      <c r="W9" s="23">
        <f t="array" aca="1" ref="W9" ca="1">SUMPRODUCT(N(OFFSET(partidas,W$2*10,0,10,1)=$B9),OFFSET(partidas,W$2*10,1,10,1))</f>
        <v>0</v>
      </c>
      <c r="X9" s="23">
        <f t="array" aca="1" ref="X9" ca="1">SUMPRODUCT(N(OFFSET(partidas,X$2*10,0,10,1)=$B9),OFFSET(partidas,X$2*10,1,10,1))</f>
        <v>0</v>
      </c>
      <c r="Y9" s="23">
        <f t="array" aca="1" ref="Y9" ca="1">SUMPRODUCT(N(OFFSET(partidas,Y$2*10,0,10,1)=$B9),OFFSET(partidas,Y$2*10,1,10,1))</f>
        <v>0</v>
      </c>
      <c r="Z9" s="23">
        <f t="array" aca="1" ref="Z9" ca="1">SUMPRODUCT(N(OFFSET(partidas,Z$2*10,0,10,1)=$B9),OFFSET(partidas,Z$2*10,1,10,1))</f>
        <v>0</v>
      </c>
      <c r="AA9" s="23">
        <f t="array" aca="1" ref="AA9" ca="1">SUMPRODUCT(N(OFFSET(partidas,AA$2*10,0,10,1)=$B9),OFFSET(partidas,AA$2*10,1,10,1))</f>
        <v>0</v>
      </c>
      <c r="AB9" s="23">
        <f t="array" aca="1" ref="AB9" ca="1">SUMPRODUCT(N(OFFSET(partidas,AB$2*10,0,10,1)=$B9),OFFSET(partidas,AB$2*10,1,10,1))</f>
        <v>0</v>
      </c>
      <c r="AC9" s="23">
        <f t="array" aca="1" ref="AC9" ca="1">SUMPRODUCT(N(OFFSET(partidas,AC$2*10,0,10,1)=$B9),OFFSET(partidas,AC$2*10,1,10,1))</f>
        <v>0</v>
      </c>
      <c r="AD9" s="23">
        <f t="array" aca="1" ref="AD9" ca="1">SUMPRODUCT(N(OFFSET(partidas,AD$2*10,0,10,1)=$B9),OFFSET(partidas,AD$2*10,1,10,1))</f>
        <v>0</v>
      </c>
      <c r="AE9" s="23">
        <f t="array" aca="1" ref="AE9" ca="1">SUMPRODUCT(N(OFFSET(partidas,AE$2*10,0,10,1)=$B9),OFFSET(partidas,AE$2*10,1,10,1))</f>
        <v>0</v>
      </c>
      <c r="AF9" s="23">
        <f t="array" aca="1" ref="AF9" ca="1">SUMPRODUCT(N(OFFSET(partidas,AF$2*10,0,10,1)=$B9),OFFSET(partidas,AF$2*10,1,10,1))</f>
        <v>0</v>
      </c>
      <c r="AG9" s="23">
        <f t="array" aca="1" ref="AG9" ca="1">SUMPRODUCT(N(OFFSET(partidas,AG$2*10,0,10,1)=$B9),OFFSET(partidas,AG$2*10,1,10,1))</f>
        <v>0</v>
      </c>
      <c r="AH9" s="23">
        <f t="array" aca="1" ref="AH9" ca="1">SUMPRODUCT(N(OFFSET(partidas,AH$2*10,0,10,1)=$B9),OFFSET(partidas,AH$2*10,1,10,1))</f>
        <v>0</v>
      </c>
      <c r="AI9" s="23">
        <f t="array" aca="1" ref="AI9" ca="1">SUMPRODUCT(N(OFFSET(partidas,AI$2*10,0,10,1)=$B9),OFFSET(partidas,AI$2*10,1,10,1))</f>
        <v>0</v>
      </c>
      <c r="AJ9" s="23">
        <f t="array" aca="1" ref="AJ9" ca="1">SUMPRODUCT(N(OFFSET(partidas,AJ$2*10,0,10,1)=$B9),OFFSET(partidas,AJ$2*10,1,10,1))</f>
        <v>0</v>
      </c>
      <c r="AK9" s="23">
        <f t="array" aca="1" ref="AK9" ca="1">SUMPRODUCT(N(OFFSET(partidas,AK$2*10,0,10,1)=$B9),OFFSET(partidas,AK$2*10,1,10,1))</f>
        <v>0</v>
      </c>
      <c r="AL9" s="23">
        <f t="array" aca="1" ref="AL9" ca="1">SUMPRODUCT(N(OFFSET(partidas,AL$2*10,0,10,1)=$B9),OFFSET(partidas,AL$2*10,1,10,1))</f>
        <v>0</v>
      </c>
      <c r="AM9" s="23">
        <f t="array" aca="1" ref="AM9" ca="1">SUMPRODUCT(N(OFFSET(partidas,AM$2*10,0,10,1)=$B9),OFFSET(partidas,AM$2*10,1,10,1))</f>
        <v>0</v>
      </c>
      <c r="AN9" s="23">
        <f t="array" aca="1" ref="AN9" ca="1">SUMPRODUCT(N(OFFSET(partidas,AN$2*10,0,10,1)=$B9),OFFSET(partidas,AN$2*10,1,10,1))</f>
        <v>0</v>
      </c>
      <c r="AO9" s="23">
        <f ca="1">C9</f>
        <v>0</v>
      </c>
      <c r="AP9" s="23">
        <f t="shared" ref="AP9:AX13" ca="1" si="11">D9+AO9</f>
        <v>0</v>
      </c>
      <c r="AQ9" s="23">
        <f t="shared" ca="1" si="11"/>
        <v>0</v>
      </c>
      <c r="AR9" s="23">
        <f t="shared" ca="1" si="11"/>
        <v>0</v>
      </c>
      <c r="AS9" s="23">
        <f t="shared" ca="1" si="11"/>
        <v>0</v>
      </c>
      <c r="AT9" s="23">
        <f t="shared" ca="1" si="11"/>
        <v>0</v>
      </c>
      <c r="AU9" s="23">
        <f t="shared" ca="1" si="11"/>
        <v>0</v>
      </c>
      <c r="AV9" s="23">
        <f t="shared" ca="1" si="11"/>
        <v>0</v>
      </c>
      <c r="AW9" s="23">
        <f t="shared" ca="1" si="11"/>
        <v>0</v>
      </c>
      <c r="AX9" s="23">
        <f t="shared" ca="1" si="11"/>
        <v>0</v>
      </c>
      <c r="AY9" s="23">
        <f t="shared" ref="AY9:BZ9" ca="1" si="12">M9+AX9</f>
        <v>0</v>
      </c>
      <c r="AZ9" s="23">
        <f t="shared" ca="1" si="12"/>
        <v>0</v>
      </c>
      <c r="BA9" s="23">
        <f t="shared" ca="1" si="12"/>
        <v>0</v>
      </c>
      <c r="BB9" s="23">
        <f t="shared" ca="1" si="12"/>
        <v>0</v>
      </c>
      <c r="BC9" s="23">
        <f t="shared" ca="1" si="12"/>
        <v>0</v>
      </c>
      <c r="BD9" s="23">
        <f t="shared" ca="1" si="12"/>
        <v>0</v>
      </c>
      <c r="BE9" s="23">
        <f t="shared" ca="1" si="12"/>
        <v>0</v>
      </c>
      <c r="BF9" s="23">
        <f t="shared" ca="1" si="12"/>
        <v>0</v>
      </c>
      <c r="BG9" s="23">
        <f t="shared" ca="1" si="12"/>
        <v>0</v>
      </c>
      <c r="BH9" s="23">
        <f t="shared" ca="1" si="12"/>
        <v>0</v>
      </c>
      <c r="BI9" s="23">
        <f t="shared" ca="1" si="12"/>
        <v>0</v>
      </c>
      <c r="BJ9" s="23">
        <f t="shared" ca="1" si="12"/>
        <v>0</v>
      </c>
      <c r="BK9" s="23">
        <f t="shared" ca="1" si="12"/>
        <v>0</v>
      </c>
      <c r="BL9" s="23">
        <f t="shared" ca="1" si="12"/>
        <v>0</v>
      </c>
      <c r="BM9" s="23">
        <f t="shared" ca="1" si="12"/>
        <v>0</v>
      </c>
      <c r="BN9" s="23">
        <f t="shared" ca="1" si="12"/>
        <v>0</v>
      </c>
      <c r="BO9" s="23">
        <f t="shared" ca="1" si="12"/>
        <v>0</v>
      </c>
      <c r="BP9" s="23">
        <f t="shared" ca="1" si="12"/>
        <v>0</v>
      </c>
      <c r="BQ9" s="23">
        <f t="shared" ca="1" si="12"/>
        <v>0</v>
      </c>
      <c r="BR9" s="23">
        <f t="shared" ca="1" si="12"/>
        <v>0</v>
      </c>
      <c r="BS9" s="23">
        <f t="shared" ca="1" si="12"/>
        <v>0</v>
      </c>
      <c r="BT9" s="23">
        <f t="shared" ca="1" si="12"/>
        <v>0</v>
      </c>
      <c r="BU9" s="23">
        <f t="shared" ca="1" si="12"/>
        <v>0</v>
      </c>
      <c r="BV9" s="23">
        <f t="shared" ca="1" si="12"/>
        <v>0</v>
      </c>
      <c r="BW9" s="23">
        <f t="shared" ca="1" si="12"/>
        <v>0</v>
      </c>
      <c r="BX9" s="23">
        <f t="shared" ca="1" si="12"/>
        <v>0</v>
      </c>
      <c r="BY9" s="23">
        <f t="shared" ca="1" si="12"/>
        <v>0</v>
      </c>
      <c r="BZ9" s="23">
        <f t="shared" ca="1" si="12"/>
        <v>0</v>
      </c>
    </row>
    <row r="10" spans="1:79" ht="13.5" thickBot="1" x14ac:dyDescent="0.25">
      <c r="A10" s="37"/>
      <c r="B10" s="22" t="str">
        <f t="shared" si="3"/>
        <v>JUVENTUDE</v>
      </c>
      <c r="C10" s="23">
        <f t="array" aca="1" ref="C10" ca="1">SUMPRODUCT(N(OFFSET(partidas,C$2*10,4,10,1)=$B9),OFFSET(partidas,C$2*10,3,10,1))</f>
        <v>9</v>
      </c>
      <c r="D10" s="23">
        <f t="array" aca="1" ref="D10" ca="1">SUMPRODUCT(N(OFFSET(partidas,D$2*10,4,10,1)=$B9),OFFSET(partidas,D$2*10,3,10,1))</f>
        <v>0</v>
      </c>
      <c r="E10" s="23">
        <f t="array" aca="1" ref="E10" ca="1">SUMPRODUCT(N(OFFSET(partidas,E$2*10,4,10,1)=$B9),OFFSET(partidas,E$2*10,3,10,1))</f>
        <v>0</v>
      </c>
      <c r="F10" s="23">
        <f t="array" aca="1" ref="F10" ca="1">SUMPRODUCT(N(OFFSET(partidas,F$2*10,4,10,1)=$B9),OFFSET(partidas,F$2*10,3,10,1))</f>
        <v>0</v>
      </c>
      <c r="G10" s="23">
        <f t="array" aca="1" ref="G10" ca="1">SUMPRODUCT(N(OFFSET(partidas,G$2*10,4,10,1)=$B9),OFFSET(partidas,G$2*10,3,10,1))</f>
        <v>0</v>
      </c>
      <c r="H10" s="23">
        <f t="array" aca="1" ref="H10" ca="1">SUMPRODUCT(N(OFFSET(partidas,H$2*10,4,10,1)=$B9),OFFSET(partidas,H$2*10,3,10,1))</f>
        <v>0</v>
      </c>
      <c r="I10" s="23">
        <f t="array" aca="1" ref="I10" ca="1">SUMPRODUCT(N(OFFSET(partidas,I$2*10,4,10,1)=$B9),OFFSET(partidas,I$2*10,3,10,1))</f>
        <v>0</v>
      </c>
      <c r="J10" s="23">
        <f t="array" aca="1" ref="J10" ca="1">SUMPRODUCT(N(OFFSET(partidas,J$2*10,4,10,1)=$B9),OFFSET(partidas,J$2*10,3,10,1))</f>
        <v>0</v>
      </c>
      <c r="K10" s="23">
        <f t="array" aca="1" ref="K10" ca="1">SUMPRODUCT(N(OFFSET(partidas,K$2*10,4,10,1)=$B9),OFFSET(partidas,K$2*10,3,10,1))</f>
        <v>0</v>
      </c>
      <c r="L10" s="23">
        <f t="array" aca="1" ref="L10" ca="1">SUMPRODUCT(N(OFFSET(partidas,L$2*10,4,10,1)=$B9),OFFSET(partidas,L$2*10,3,10,1))</f>
        <v>0</v>
      </c>
      <c r="M10" s="23">
        <f t="array" aca="1" ref="M10" ca="1">SUMPRODUCT(N(OFFSET(partidas,M$2*10,4,10,1)=$B9),OFFSET(partidas,M$2*10,3,10,1))</f>
        <v>0</v>
      </c>
      <c r="N10" s="23">
        <f t="array" aca="1" ref="N10" ca="1">SUMPRODUCT(N(OFFSET(partidas,N$2*10,4,10,1)=$B9),OFFSET(partidas,N$2*10,3,10,1))</f>
        <v>0</v>
      </c>
      <c r="O10" s="23">
        <f t="array" aca="1" ref="O10" ca="1">SUMPRODUCT(N(OFFSET(partidas,O$2*10,4,10,1)=$B9),OFFSET(partidas,O$2*10,3,10,1))</f>
        <v>0</v>
      </c>
      <c r="P10" s="23">
        <f t="array" aca="1" ref="P10" ca="1">SUMPRODUCT(N(OFFSET(partidas,P$2*10,4,10,1)=$B9),OFFSET(partidas,P$2*10,3,10,1))</f>
        <v>0</v>
      </c>
      <c r="Q10" s="23">
        <f t="array" aca="1" ref="Q10" ca="1">SUMPRODUCT(N(OFFSET(partidas,Q$2*10,4,10,1)=$B9),OFFSET(partidas,Q$2*10,3,10,1))</f>
        <v>0</v>
      </c>
      <c r="R10" s="23">
        <f t="array" aca="1" ref="R10" ca="1">SUMPRODUCT(N(OFFSET(partidas,R$2*10,4,10,1)=$B9),OFFSET(partidas,R$2*10,3,10,1))</f>
        <v>0</v>
      </c>
      <c r="S10" s="23">
        <f t="array" aca="1" ref="S10" ca="1">SUMPRODUCT(N(OFFSET(partidas,S$2*10,4,10,1)=$B9),OFFSET(partidas,S$2*10,3,10,1))</f>
        <v>0</v>
      </c>
      <c r="T10" s="23">
        <f t="array" aca="1" ref="T10" ca="1">SUMPRODUCT(N(OFFSET(partidas,T$2*10,4,10,1)=$B9),OFFSET(partidas,T$2*10,3,10,1))</f>
        <v>0</v>
      </c>
      <c r="U10" s="23">
        <f t="array" aca="1" ref="U10" ca="1">SUMPRODUCT(N(OFFSET(partidas,U$2*10,4,10,1)=$B9),OFFSET(partidas,U$2*10,3,10,1))</f>
        <v>0</v>
      </c>
      <c r="V10" s="23">
        <f t="array" aca="1" ref="V10" ca="1">SUMPRODUCT(N(OFFSET(partidas,V$2*10,4,10,1)=$B9),OFFSET(partidas,V$2*10,3,10,1))</f>
        <v>0</v>
      </c>
      <c r="W10" s="23">
        <f t="array" aca="1" ref="W10" ca="1">SUMPRODUCT(N(OFFSET(partidas,W$2*10,4,10,1)=$B9),OFFSET(partidas,W$2*10,3,10,1))</f>
        <v>0</v>
      </c>
      <c r="X10" s="23">
        <f t="array" aca="1" ref="X10" ca="1">SUMPRODUCT(N(OFFSET(partidas,X$2*10,4,10,1)=$B9),OFFSET(partidas,X$2*10,3,10,1))</f>
        <v>0</v>
      </c>
      <c r="Y10" s="23">
        <f t="array" aca="1" ref="Y10" ca="1">SUMPRODUCT(N(OFFSET(partidas,Y$2*10,4,10,1)=$B9),OFFSET(partidas,Y$2*10,3,10,1))</f>
        <v>0</v>
      </c>
      <c r="Z10" s="23">
        <f t="array" aca="1" ref="Z10" ca="1">SUMPRODUCT(N(OFFSET(partidas,Z$2*10,4,10,1)=$B9),OFFSET(partidas,Z$2*10,3,10,1))</f>
        <v>0</v>
      </c>
      <c r="AA10" s="23">
        <f t="array" aca="1" ref="AA10" ca="1">SUMPRODUCT(N(OFFSET(partidas,AA$2*10,4,10,1)=$B9),OFFSET(partidas,AA$2*10,3,10,1))</f>
        <v>0</v>
      </c>
      <c r="AB10" s="23">
        <f t="array" aca="1" ref="AB10" ca="1">SUMPRODUCT(N(OFFSET(partidas,AB$2*10,4,10,1)=$B9),OFFSET(partidas,AB$2*10,3,10,1))</f>
        <v>0</v>
      </c>
      <c r="AC10" s="23">
        <f t="array" aca="1" ref="AC10" ca="1">SUMPRODUCT(N(OFFSET(partidas,AC$2*10,4,10,1)=$B9),OFFSET(partidas,AC$2*10,3,10,1))</f>
        <v>0</v>
      </c>
      <c r="AD10" s="23">
        <f t="array" aca="1" ref="AD10" ca="1">SUMPRODUCT(N(OFFSET(partidas,AD$2*10,4,10,1)=$B9),OFFSET(partidas,AD$2*10,3,10,1))</f>
        <v>0</v>
      </c>
      <c r="AE10" s="23">
        <f t="array" aca="1" ref="AE10" ca="1">SUMPRODUCT(N(OFFSET(partidas,AE$2*10,4,10,1)=$B9),OFFSET(partidas,AE$2*10,3,10,1))</f>
        <v>0</v>
      </c>
      <c r="AF10" s="23">
        <f t="array" aca="1" ref="AF10" ca="1">SUMPRODUCT(N(OFFSET(partidas,AF$2*10,4,10,1)=$B9),OFFSET(partidas,AF$2*10,3,10,1))</f>
        <v>0</v>
      </c>
      <c r="AG10" s="23">
        <f t="array" aca="1" ref="AG10" ca="1">SUMPRODUCT(N(OFFSET(partidas,AG$2*10,4,10,1)=$B9),OFFSET(partidas,AG$2*10,3,10,1))</f>
        <v>0</v>
      </c>
      <c r="AH10" s="23">
        <f t="array" aca="1" ref="AH10" ca="1">SUMPRODUCT(N(OFFSET(partidas,AH$2*10,4,10,1)=$B9),OFFSET(partidas,AH$2*10,3,10,1))</f>
        <v>0</v>
      </c>
      <c r="AI10" s="23">
        <f t="array" aca="1" ref="AI10" ca="1">SUMPRODUCT(N(OFFSET(partidas,AI$2*10,4,10,1)=$B9),OFFSET(partidas,AI$2*10,3,10,1))</f>
        <v>0</v>
      </c>
      <c r="AJ10" s="23">
        <f t="array" aca="1" ref="AJ10" ca="1">SUMPRODUCT(N(OFFSET(partidas,AJ$2*10,4,10,1)=$B9),OFFSET(partidas,AJ$2*10,3,10,1))</f>
        <v>0</v>
      </c>
      <c r="AK10" s="23">
        <f t="array" aca="1" ref="AK10" ca="1">SUMPRODUCT(N(OFFSET(partidas,AK$2*10,4,10,1)=$B9),OFFSET(partidas,AK$2*10,3,10,1))</f>
        <v>0</v>
      </c>
      <c r="AL10" s="23">
        <f t="array" aca="1" ref="AL10" ca="1">SUMPRODUCT(N(OFFSET(partidas,AL$2*10,4,10,1)=$B9),OFFSET(partidas,AL$2*10,3,10,1))</f>
        <v>0</v>
      </c>
      <c r="AM10" s="23">
        <f t="array" aca="1" ref="AM10" ca="1">SUMPRODUCT(N(OFFSET(partidas,AM$2*10,4,10,1)=$B9),OFFSET(partidas,AM$2*10,3,10,1))</f>
        <v>0</v>
      </c>
      <c r="AN10" s="23">
        <f t="array" aca="1" ref="AN10" ca="1">SUMPRODUCT(N(OFFSET(partidas,AN$2*10,4,10,1)=$B9),OFFSET(partidas,AN$2*10,3,10,1))</f>
        <v>0</v>
      </c>
      <c r="AO10" s="23">
        <f ca="1">C10</f>
        <v>9</v>
      </c>
      <c r="AP10" s="23">
        <f t="shared" ca="1" si="11"/>
        <v>9</v>
      </c>
      <c r="AQ10" s="23">
        <f t="shared" ca="1" si="11"/>
        <v>9</v>
      </c>
      <c r="AR10" s="23">
        <f t="shared" ca="1" si="11"/>
        <v>9</v>
      </c>
      <c r="AS10" s="23">
        <f t="shared" ca="1" si="11"/>
        <v>9</v>
      </c>
      <c r="AT10" s="23">
        <f t="shared" ca="1" si="11"/>
        <v>9</v>
      </c>
      <c r="AU10" s="23">
        <f t="shared" ca="1" si="11"/>
        <v>9</v>
      </c>
      <c r="AV10" s="23">
        <f t="shared" ca="1" si="11"/>
        <v>9</v>
      </c>
      <c r="AW10" s="23">
        <f t="shared" ca="1" si="11"/>
        <v>9</v>
      </c>
      <c r="AX10" s="23">
        <f t="shared" ca="1" si="11"/>
        <v>9</v>
      </c>
      <c r="AY10" s="23">
        <f t="shared" ref="AY10:BZ10" ca="1" si="13">M10+AX10</f>
        <v>9</v>
      </c>
      <c r="AZ10" s="23">
        <f t="shared" ca="1" si="13"/>
        <v>9</v>
      </c>
      <c r="BA10" s="23">
        <f t="shared" ca="1" si="13"/>
        <v>9</v>
      </c>
      <c r="BB10" s="23">
        <f t="shared" ca="1" si="13"/>
        <v>9</v>
      </c>
      <c r="BC10" s="23">
        <f t="shared" ca="1" si="13"/>
        <v>9</v>
      </c>
      <c r="BD10" s="23">
        <f t="shared" ca="1" si="13"/>
        <v>9</v>
      </c>
      <c r="BE10" s="23">
        <f t="shared" ca="1" si="13"/>
        <v>9</v>
      </c>
      <c r="BF10" s="23">
        <f t="shared" ca="1" si="13"/>
        <v>9</v>
      </c>
      <c r="BG10" s="23">
        <f t="shared" ca="1" si="13"/>
        <v>9</v>
      </c>
      <c r="BH10" s="23">
        <f t="shared" ca="1" si="13"/>
        <v>9</v>
      </c>
      <c r="BI10" s="23">
        <f t="shared" ca="1" si="13"/>
        <v>9</v>
      </c>
      <c r="BJ10" s="23">
        <f t="shared" ca="1" si="13"/>
        <v>9</v>
      </c>
      <c r="BK10" s="23">
        <f t="shared" ca="1" si="13"/>
        <v>9</v>
      </c>
      <c r="BL10" s="23">
        <f t="shared" ca="1" si="13"/>
        <v>9</v>
      </c>
      <c r="BM10" s="23">
        <f t="shared" ca="1" si="13"/>
        <v>9</v>
      </c>
      <c r="BN10" s="23">
        <f t="shared" ca="1" si="13"/>
        <v>9</v>
      </c>
      <c r="BO10" s="23">
        <f t="shared" ca="1" si="13"/>
        <v>9</v>
      </c>
      <c r="BP10" s="23">
        <f t="shared" ca="1" si="13"/>
        <v>9</v>
      </c>
      <c r="BQ10" s="23">
        <f t="shared" ca="1" si="13"/>
        <v>9</v>
      </c>
      <c r="BR10" s="23">
        <f t="shared" ca="1" si="13"/>
        <v>9</v>
      </c>
      <c r="BS10" s="23">
        <f t="shared" ca="1" si="13"/>
        <v>9</v>
      </c>
      <c r="BT10" s="23">
        <f t="shared" ca="1" si="13"/>
        <v>9</v>
      </c>
      <c r="BU10" s="23">
        <f t="shared" ca="1" si="13"/>
        <v>9</v>
      </c>
      <c r="BV10" s="23">
        <f t="shared" ca="1" si="13"/>
        <v>9</v>
      </c>
      <c r="BW10" s="23">
        <f t="shared" ca="1" si="13"/>
        <v>9</v>
      </c>
      <c r="BX10" s="23">
        <f t="shared" ca="1" si="13"/>
        <v>9</v>
      </c>
      <c r="BY10" s="23">
        <f t="shared" ca="1" si="13"/>
        <v>9</v>
      </c>
      <c r="BZ10" s="23">
        <f t="shared" ca="1" si="13"/>
        <v>9</v>
      </c>
    </row>
    <row r="11" spans="1:79" ht="13.5" thickBot="1" x14ac:dyDescent="0.25">
      <c r="A11" s="37"/>
      <c r="B11" s="22" t="str">
        <f t="shared" si="3"/>
        <v>JUVENTUDE</v>
      </c>
      <c r="C11" s="23">
        <f t="array" aca="1" ref="C11" ca="1">SUMPRODUCT(N(OFFSET(partidas,C$2*10,0,10,1)=$B9),OFFSET(partidas,C$2*10,3,10,1))</f>
        <v>0</v>
      </c>
      <c r="D11" s="23">
        <f t="array" aca="1" ref="D11" ca="1">SUMPRODUCT(N(OFFSET(partidas,D$2*10,0,10,1)=$B9),OFFSET(partidas,D$2*10,3,10,1))</f>
        <v>1</v>
      </c>
      <c r="E11" s="23">
        <f t="array" aca="1" ref="E11" ca="1">SUMPRODUCT(N(OFFSET(partidas,E$2*10,0,10,1)=$B9),OFFSET(partidas,E$2*10,3,10,1))</f>
        <v>0</v>
      </c>
      <c r="F11" s="23">
        <f t="array" aca="1" ref="F11" ca="1">SUMPRODUCT(N(OFFSET(partidas,F$2*10,0,10,1)=$B9),OFFSET(partidas,F$2*10,3,10,1))</f>
        <v>1</v>
      </c>
      <c r="G11" s="23">
        <f t="array" aca="1" ref="G11" ca="1">SUMPRODUCT(N(OFFSET(partidas,G$2*10,0,10,1)=$B9),OFFSET(partidas,G$2*10,3,10,1))</f>
        <v>0</v>
      </c>
      <c r="H11" s="23">
        <f t="array" aca="1" ref="H11" ca="1">SUMPRODUCT(N(OFFSET(partidas,H$2*10,0,10,1)=$B9),OFFSET(partidas,H$2*10,3,10,1))</f>
        <v>0</v>
      </c>
      <c r="I11" s="23">
        <f t="array" aca="1" ref="I11" ca="1">SUMPRODUCT(N(OFFSET(partidas,I$2*10,0,10,1)=$B9),OFFSET(partidas,I$2*10,3,10,1))</f>
        <v>0</v>
      </c>
      <c r="J11" s="23">
        <f t="array" aca="1" ref="J11" ca="1">SUMPRODUCT(N(OFFSET(partidas,J$2*10,0,10,1)=$B9),OFFSET(partidas,J$2*10,3,10,1))</f>
        <v>0</v>
      </c>
      <c r="K11" s="23">
        <f t="array" aca="1" ref="K11" ca="1">SUMPRODUCT(N(OFFSET(partidas,K$2*10,0,10,1)=$B9),OFFSET(partidas,K$2*10,3,10,1))</f>
        <v>0</v>
      </c>
      <c r="L11" s="23">
        <f t="array" aca="1" ref="L11" ca="1">SUMPRODUCT(N(OFFSET(partidas,L$2*10,0,10,1)=$B9),OFFSET(partidas,L$2*10,3,10,1))</f>
        <v>0</v>
      </c>
      <c r="M11" s="23">
        <f t="array" aca="1" ref="M11" ca="1">SUMPRODUCT(N(OFFSET(partidas,M$2*10,0,10,1)=$B9),OFFSET(partidas,M$2*10,3,10,1))</f>
        <v>0</v>
      </c>
      <c r="N11" s="23">
        <f t="array" aca="1" ref="N11" ca="1">SUMPRODUCT(N(OFFSET(partidas,N$2*10,0,10,1)=$B9),OFFSET(partidas,N$2*10,3,10,1))</f>
        <v>0</v>
      </c>
      <c r="O11" s="23">
        <f t="array" aca="1" ref="O11" ca="1">SUMPRODUCT(N(OFFSET(partidas,O$2*10,0,10,1)=$B9),OFFSET(partidas,O$2*10,3,10,1))</f>
        <v>0</v>
      </c>
      <c r="P11" s="23">
        <f t="array" aca="1" ref="P11" ca="1">SUMPRODUCT(N(OFFSET(partidas,P$2*10,0,10,1)=$B9),OFFSET(partidas,P$2*10,3,10,1))</f>
        <v>0</v>
      </c>
      <c r="Q11" s="23">
        <f t="array" aca="1" ref="Q11" ca="1">SUMPRODUCT(N(OFFSET(partidas,Q$2*10,0,10,1)=$B9),OFFSET(partidas,Q$2*10,3,10,1))</f>
        <v>0</v>
      </c>
      <c r="R11" s="23">
        <f t="array" aca="1" ref="R11" ca="1">SUMPRODUCT(N(OFFSET(partidas,R$2*10,0,10,1)=$B9),OFFSET(partidas,R$2*10,3,10,1))</f>
        <v>0</v>
      </c>
      <c r="S11" s="23">
        <f t="array" aca="1" ref="S11" ca="1">SUMPRODUCT(N(OFFSET(partidas,S$2*10,0,10,1)=$B9),OFFSET(partidas,S$2*10,3,10,1))</f>
        <v>0</v>
      </c>
      <c r="T11" s="23">
        <f t="array" aca="1" ref="T11" ca="1">SUMPRODUCT(N(OFFSET(partidas,T$2*10,0,10,1)=$B9),OFFSET(partidas,T$2*10,3,10,1))</f>
        <v>0</v>
      </c>
      <c r="U11" s="23">
        <f t="array" aca="1" ref="U11" ca="1">SUMPRODUCT(N(OFFSET(partidas,U$2*10,0,10,1)=$B9),OFFSET(partidas,U$2*10,3,10,1))</f>
        <v>0</v>
      </c>
      <c r="V11" s="23">
        <f t="array" aca="1" ref="V11" ca="1">SUMPRODUCT(N(OFFSET(partidas,V$2*10,0,10,1)=$B9),OFFSET(partidas,V$2*10,3,10,1))</f>
        <v>0</v>
      </c>
      <c r="W11" s="23">
        <f t="array" aca="1" ref="W11" ca="1">SUMPRODUCT(N(OFFSET(partidas,W$2*10,0,10,1)=$B9),OFFSET(partidas,W$2*10,3,10,1))</f>
        <v>0</v>
      </c>
      <c r="X11" s="23">
        <f t="array" aca="1" ref="X11" ca="1">SUMPRODUCT(N(OFFSET(partidas,X$2*10,0,10,1)=$B9),OFFSET(partidas,X$2*10,3,10,1))</f>
        <v>0</v>
      </c>
      <c r="Y11" s="23">
        <f t="array" aca="1" ref="Y11" ca="1">SUMPRODUCT(N(OFFSET(partidas,Y$2*10,0,10,1)=$B9),OFFSET(partidas,Y$2*10,3,10,1))</f>
        <v>0</v>
      </c>
      <c r="Z11" s="23">
        <f t="array" aca="1" ref="Z11" ca="1">SUMPRODUCT(N(OFFSET(partidas,Z$2*10,0,10,1)=$B9),OFFSET(partidas,Z$2*10,3,10,1))</f>
        <v>0</v>
      </c>
      <c r="AA11" s="23">
        <f t="array" aca="1" ref="AA11" ca="1">SUMPRODUCT(N(OFFSET(partidas,AA$2*10,0,10,1)=$B9),OFFSET(partidas,AA$2*10,3,10,1))</f>
        <v>0</v>
      </c>
      <c r="AB11" s="23">
        <f t="array" aca="1" ref="AB11" ca="1">SUMPRODUCT(N(OFFSET(partidas,AB$2*10,0,10,1)=$B9),OFFSET(partidas,AB$2*10,3,10,1))</f>
        <v>0</v>
      </c>
      <c r="AC11" s="23">
        <f t="array" aca="1" ref="AC11" ca="1">SUMPRODUCT(N(OFFSET(partidas,AC$2*10,0,10,1)=$B9),OFFSET(partidas,AC$2*10,3,10,1))</f>
        <v>0</v>
      </c>
      <c r="AD11" s="23">
        <f t="array" aca="1" ref="AD11" ca="1">SUMPRODUCT(N(OFFSET(partidas,AD$2*10,0,10,1)=$B9),OFFSET(partidas,AD$2*10,3,10,1))</f>
        <v>0</v>
      </c>
      <c r="AE11" s="23">
        <f t="array" aca="1" ref="AE11" ca="1">SUMPRODUCT(N(OFFSET(partidas,AE$2*10,0,10,1)=$B9),OFFSET(partidas,AE$2*10,3,10,1))</f>
        <v>0</v>
      </c>
      <c r="AF11" s="23">
        <f t="array" aca="1" ref="AF11" ca="1">SUMPRODUCT(N(OFFSET(partidas,AF$2*10,0,10,1)=$B9),OFFSET(partidas,AF$2*10,3,10,1))</f>
        <v>0</v>
      </c>
      <c r="AG11" s="23">
        <f t="array" aca="1" ref="AG11" ca="1">SUMPRODUCT(N(OFFSET(partidas,AG$2*10,0,10,1)=$B9),OFFSET(partidas,AG$2*10,3,10,1))</f>
        <v>0</v>
      </c>
      <c r="AH11" s="23">
        <f t="array" aca="1" ref="AH11" ca="1">SUMPRODUCT(N(OFFSET(partidas,AH$2*10,0,10,1)=$B9),OFFSET(partidas,AH$2*10,3,10,1))</f>
        <v>0</v>
      </c>
      <c r="AI11" s="23">
        <f t="array" aca="1" ref="AI11" ca="1">SUMPRODUCT(N(OFFSET(partidas,AI$2*10,0,10,1)=$B9),OFFSET(partidas,AI$2*10,3,10,1))</f>
        <v>0</v>
      </c>
      <c r="AJ11" s="23">
        <f t="array" aca="1" ref="AJ11" ca="1">SUMPRODUCT(N(OFFSET(partidas,AJ$2*10,0,10,1)=$B9),OFFSET(partidas,AJ$2*10,3,10,1))</f>
        <v>0</v>
      </c>
      <c r="AK11" s="23">
        <f t="array" aca="1" ref="AK11" ca="1">SUMPRODUCT(N(OFFSET(partidas,AK$2*10,0,10,1)=$B9),OFFSET(partidas,AK$2*10,3,10,1))</f>
        <v>0</v>
      </c>
      <c r="AL11" s="23">
        <f t="array" aca="1" ref="AL11" ca="1">SUMPRODUCT(N(OFFSET(partidas,AL$2*10,0,10,1)=$B9),OFFSET(partidas,AL$2*10,3,10,1))</f>
        <v>0</v>
      </c>
      <c r="AM11" s="23">
        <f t="array" aca="1" ref="AM11" ca="1">SUMPRODUCT(N(OFFSET(partidas,AM$2*10,0,10,1)=$B9),OFFSET(partidas,AM$2*10,3,10,1))</f>
        <v>0</v>
      </c>
      <c r="AN11" s="23">
        <f t="array" aca="1" ref="AN11" ca="1">SUMPRODUCT(N(OFFSET(partidas,AN$2*10,0,10,1)=$B9),OFFSET(partidas,AN$2*10,3,10,1))</f>
        <v>0</v>
      </c>
      <c r="AO11" s="23">
        <f ca="1">C11</f>
        <v>0</v>
      </c>
      <c r="AP11" s="23">
        <f t="shared" ca="1" si="11"/>
        <v>1</v>
      </c>
      <c r="AQ11" s="23">
        <f t="shared" ca="1" si="11"/>
        <v>1</v>
      </c>
      <c r="AR11" s="23">
        <f t="shared" ca="1" si="11"/>
        <v>2</v>
      </c>
      <c r="AS11" s="23">
        <f t="shared" ca="1" si="11"/>
        <v>2</v>
      </c>
      <c r="AT11" s="23">
        <f t="shared" ca="1" si="11"/>
        <v>2</v>
      </c>
      <c r="AU11" s="23">
        <f t="shared" ca="1" si="11"/>
        <v>2</v>
      </c>
      <c r="AV11" s="23">
        <f t="shared" ca="1" si="11"/>
        <v>2</v>
      </c>
      <c r="AW11" s="23">
        <f t="shared" ca="1" si="11"/>
        <v>2</v>
      </c>
      <c r="AX11" s="23">
        <f t="shared" ca="1" si="11"/>
        <v>2</v>
      </c>
      <c r="AY11" s="23">
        <f t="shared" ref="AY11:BZ11" ca="1" si="14">M11+AX11</f>
        <v>2</v>
      </c>
      <c r="AZ11" s="23">
        <f t="shared" ca="1" si="14"/>
        <v>2</v>
      </c>
      <c r="BA11" s="23">
        <f t="shared" ca="1" si="14"/>
        <v>2</v>
      </c>
      <c r="BB11" s="23">
        <f t="shared" ca="1" si="14"/>
        <v>2</v>
      </c>
      <c r="BC11" s="23">
        <f t="shared" ca="1" si="14"/>
        <v>2</v>
      </c>
      <c r="BD11" s="23">
        <f t="shared" ca="1" si="14"/>
        <v>2</v>
      </c>
      <c r="BE11" s="23">
        <f t="shared" ca="1" si="14"/>
        <v>2</v>
      </c>
      <c r="BF11" s="23">
        <f t="shared" ca="1" si="14"/>
        <v>2</v>
      </c>
      <c r="BG11" s="23">
        <f t="shared" ca="1" si="14"/>
        <v>2</v>
      </c>
      <c r="BH11" s="23">
        <f t="shared" ca="1" si="14"/>
        <v>2</v>
      </c>
      <c r="BI11" s="23">
        <f t="shared" ca="1" si="14"/>
        <v>2</v>
      </c>
      <c r="BJ11" s="23">
        <f t="shared" ca="1" si="14"/>
        <v>2</v>
      </c>
      <c r="BK11" s="23">
        <f t="shared" ca="1" si="14"/>
        <v>2</v>
      </c>
      <c r="BL11" s="23">
        <f t="shared" ca="1" si="14"/>
        <v>2</v>
      </c>
      <c r="BM11" s="23">
        <f t="shared" ca="1" si="14"/>
        <v>2</v>
      </c>
      <c r="BN11" s="23">
        <f t="shared" ca="1" si="14"/>
        <v>2</v>
      </c>
      <c r="BO11" s="23">
        <f t="shared" ca="1" si="14"/>
        <v>2</v>
      </c>
      <c r="BP11" s="23">
        <f t="shared" ca="1" si="14"/>
        <v>2</v>
      </c>
      <c r="BQ11" s="23">
        <f t="shared" ca="1" si="14"/>
        <v>2</v>
      </c>
      <c r="BR11" s="23">
        <f t="shared" ca="1" si="14"/>
        <v>2</v>
      </c>
      <c r="BS11" s="23">
        <f t="shared" ca="1" si="14"/>
        <v>2</v>
      </c>
      <c r="BT11" s="23">
        <f t="shared" ca="1" si="14"/>
        <v>2</v>
      </c>
      <c r="BU11" s="23">
        <f t="shared" ca="1" si="14"/>
        <v>2</v>
      </c>
      <c r="BV11" s="23">
        <f t="shared" ca="1" si="14"/>
        <v>2</v>
      </c>
      <c r="BW11" s="23">
        <f t="shared" ca="1" si="14"/>
        <v>2</v>
      </c>
      <c r="BX11" s="23">
        <f t="shared" ca="1" si="14"/>
        <v>2</v>
      </c>
      <c r="BY11" s="23">
        <f t="shared" ca="1" si="14"/>
        <v>2</v>
      </c>
      <c r="BZ11" s="23">
        <f t="shared" ca="1" si="14"/>
        <v>2</v>
      </c>
    </row>
    <row r="12" spans="1:79" ht="13.5" thickBot="1" x14ac:dyDescent="0.25">
      <c r="A12" s="37"/>
      <c r="B12" s="22" t="str">
        <f t="shared" si="3"/>
        <v>JUVENTUDE</v>
      </c>
      <c r="C12" s="23">
        <f t="array" aca="1" ref="C12" ca="1">SUMPRODUCT(N(OFFSET(partidas,C$2*10,4,10,1)=$B9),OFFSET(partidas,C$2*10,1,10,1))</f>
        <v>5</v>
      </c>
      <c r="D12" s="23">
        <f t="array" aca="1" ref="D12" ca="1">SUMPRODUCT(N(OFFSET(partidas,D$2*10,4,10,1)=$B9),OFFSET(partidas,D$2*10,1,10,1))</f>
        <v>1</v>
      </c>
      <c r="E12" s="23">
        <f t="array" aca="1" ref="E12" ca="1">SUMPRODUCT(N(OFFSET(partidas,E$2*10,4,10,1)=$B9),OFFSET(partidas,E$2*10,1,10,1))</f>
        <v>1</v>
      </c>
      <c r="F12" s="23">
        <f t="array" aca="1" ref="F12" ca="1">SUMPRODUCT(N(OFFSET(partidas,F$2*10,4,10,1)=$B9),OFFSET(partidas,F$2*10,1,10,1))</f>
        <v>0</v>
      </c>
      <c r="G12" s="23">
        <f t="array" aca="1" ref="G12" ca="1">SUMPRODUCT(N(OFFSET(partidas,G$2*10,4,10,1)=$B9),OFFSET(partidas,G$2*10,1,10,1))</f>
        <v>0</v>
      </c>
      <c r="H12" s="23">
        <f t="array" aca="1" ref="H12" ca="1">SUMPRODUCT(N(OFFSET(partidas,H$2*10,4,10,1)=$B9),OFFSET(partidas,H$2*10,1,10,1))</f>
        <v>0</v>
      </c>
      <c r="I12" s="23">
        <f t="array" aca="1" ref="I12" ca="1">SUMPRODUCT(N(OFFSET(partidas,I$2*10,4,10,1)=$B9),OFFSET(partidas,I$2*10,1,10,1))</f>
        <v>0</v>
      </c>
      <c r="J12" s="23">
        <f t="array" aca="1" ref="J12" ca="1">SUMPRODUCT(N(OFFSET(partidas,J$2*10,4,10,1)=$B9),OFFSET(partidas,J$2*10,1,10,1))</f>
        <v>0</v>
      </c>
      <c r="K12" s="23">
        <f t="array" aca="1" ref="K12" ca="1">SUMPRODUCT(N(OFFSET(partidas,K$2*10,4,10,1)=$B9),OFFSET(partidas,K$2*10,1,10,1))</f>
        <v>0</v>
      </c>
      <c r="L12" s="23">
        <f t="array" aca="1" ref="L12" ca="1">SUMPRODUCT(N(OFFSET(partidas,L$2*10,4,10,1)=$B9),OFFSET(partidas,L$2*10,1,10,1))</f>
        <v>0</v>
      </c>
      <c r="M12" s="23">
        <f t="array" aca="1" ref="M12" ca="1">SUMPRODUCT(N(OFFSET(partidas,M$2*10,4,10,1)=$B9),OFFSET(partidas,M$2*10,1,10,1))</f>
        <v>0</v>
      </c>
      <c r="N12" s="23">
        <f t="array" aca="1" ref="N12" ca="1">SUMPRODUCT(N(OFFSET(partidas,N$2*10,4,10,1)=$B9),OFFSET(partidas,N$2*10,1,10,1))</f>
        <v>0</v>
      </c>
      <c r="O12" s="23">
        <f t="array" aca="1" ref="O12" ca="1">SUMPRODUCT(N(OFFSET(partidas,O$2*10,4,10,1)=$B9),OFFSET(partidas,O$2*10,1,10,1))</f>
        <v>0</v>
      </c>
      <c r="P12" s="23">
        <f t="array" aca="1" ref="P12" ca="1">SUMPRODUCT(N(OFFSET(partidas,P$2*10,4,10,1)=$B9),OFFSET(partidas,P$2*10,1,10,1))</f>
        <v>0</v>
      </c>
      <c r="Q12" s="23">
        <f t="array" aca="1" ref="Q12" ca="1">SUMPRODUCT(N(OFFSET(partidas,Q$2*10,4,10,1)=$B9),OFFSET(partidas,Q$2*10,1,10,1))</f>
        <v>0</v>
      </c>
      <c r="R12" s="23">
        <f t="array" aca="1" ref="R12" ca="1">SUMPRODUCT(N(OFFSET(partidas,R$2*10,4,10,1)=$B9),OFFSET(partidas,R$2*10,1,10,1))</f>
        <v>0</v>
      </c>
      <c r="S12" s="23">
        <f t="array" aca="1" ref="S12" ca="1">SUMPRODUCT(N(OFFSET(partidas,S$2*10,4,10,1)=$B9),OFFSET(partidas,S$2*10,1,10,1))</f>
        <v>0</v>
      </c>
      <c r="T12" s="23">
        <f t="array" aca="1" ref="T12" ca="1">SUMPRODUCT(N(OFFSET(partidas,T$2*10,4,10,1)=$B9),OFFSET(partidas,T$2*10,1,10,1))</f>
        <v>0</v>
      </c>
      <c r="U12" s="23">
        <f t="array" aca="1" ref="U12" ca="1">SUMPRODUCT(N(OFFSET(partidas,U$2*10,4,10,1)=$B9),OFFSET(partidas,U$2*10,1,10,1))</f>
        <v>0</v>
      </c>
      <c r="V12" s="23">
        <f t="array" aca="1" ref="V12" ca="1">SUMPRODUCT(N(OFFSET(partidas,V$2*10,4,10,1)=$B9),OFFSET(partidas,V$2*10,1,10,1))</f>
        <v>0</v>
      </c>
      <c r="W12" s="23">
        <f t="array" aca="1" ref="W12" ca="1">SUMPRODUCT(N(OFFSET(partidas,W$2*10,4,10,1)=$B9),OFFSET(partidas,W$2*10,1,10,1))</f>
        <v>0</v>
      </c>
      <c r="X12" s="23">
        <f t="array" aca="1" ref="X12" ca="1">SUMPRODUCT(N(OFFSET(partidas,X$2*10,4,10,1)=$B9),OFFSET(partidas,X$2*10,1,10,1))</f>
        <v>0</v>
      </c>
      <c r="Y12" s="23">
        <f t="array" aca="1" ref="Y12" ca="1">SUMPRODUCT(N(OFFSET(partidas,Y$2*10,4,10,1)=$B9),OFFSET(partidas,Y$2*10,1,10,1))</f>
        <v>0</v>
      </c>
      <c r="Z12" s="23">
        <f t="array" aca="1" ref="Z12" ca="1">SUMPRODUCT(N(OFFSET(partidas,Z$2*10,4,10,1)=$B9),OFFSET(partidas,Z$2*10,1,10,1))</f>
        <v>0</v>
      </c>
      <c r="AA12" s="23">
        <f t="array" aca="1" ref="AA12" ca="1">SUMPRODUCT(N(OFFSET(partidas,AA$2*10,4,10,1)=$B9),OFFSET(partidas,AA$2*10,1,10,1))</f>
        <v>0</v>
      </c>
      <c r="AB12" s="23">
        <f t="array" aca="1" ref="AB12" ca="1">SUMPRODUCT(N(OFFSET(partidas,AB$2*10,4,10,1)=$B9),OFFSET(partidas,AB$2*10,1,10,1))</f>
        <v>0</v>
      </c>
      <c r="AC12" s="23">
        <f t="array" aca="1" ref="AC12" ca="1">SUMPRODUCT(N(OFFSET(partidas,AC$2*10,4,10,1)=$B9),OFFSET(partidas,AC$2*10,1,10,1))</f>
        <v>0</v>
      </c>
      <c r="AD12" s="23">
        <f t="array" aca="1" ref="AD12" ca="1">SUMPRODUCT(N(OFFSET(partidas,AD$2*10,4,10,1)=$B9),OFFSET(partidas,AD$2*10,1,10,1))</f>
        <v>0</v>
      </c>
      <c r="AE12" s="23">
        <f t="array" aca="1" ref="AE12" ca="1">SUMPRODUCT(N(OFFSET(partidas,AE$2*10,4,10,1)=$B9),OFFSET(partidas,AE$2*10,1,10,1))</f>
        <v>0</v>
      </c>
      <c r="AF12" s="23">
        <f t="array" aca="1" ref="AF12" ca="1">SUMPRODUCT(N(OFFSET(partidas,AF$2*10,4,10,1)=$B9),OFFSET(partidas,AF$2*10,1,10,1))</f>
        <v>0</v>
      </c>
      <c r="AG12" s="23">
        <f t="array" aca="1" ref="AG12" ca="1">SUMPRODUCT(N(OFFSET(partidas,AG$2*10,4,10,1)=$B9),OFFSET(partidas,AG$2*10,1,10,1))</f>
        <v>0</v>
      </c>
      <c r="AH12" s="23">
        <f t="array" aca="1" ref="AH12" ca="1">SUMPRODUCT(N(OFFSET(partidas,AH$2*10,4,10,1)=$B9),OFFSET(partidas,AH$2*10,1,10,1))</f>
        <v>0</v>
      </c>
      <c r="AI12" s="23">
        <f t="array" aca="1" ref="AI12" ca="1">SUMPRODUCT(N(OFFSET(partidas,AI$2*10,4,10,1)=$B9),OFFSET(partidas,AI$2*10,1,10,1))</f>
        <v>0</v>
      </c>
      <c r="AJ12" s="23">
        <f t="array" aca="1" ref="AJ12" ca="1">SUMPRODUCT(N(OFFSET(partidas,AJ$2*10,4,10,1)=$B9),OFFSET(partidas,AJ$2*10,1,10,1))</f>
        <v>0</v>
      </c>
      <c r="AK12" s="23">
        <f t="array" aca="1" ref="AK12" ca="1">SUMPRODUCT(N(OFFSET(partidas,AK$2*10,4,10,1)=$B9),OFFSET(partidas,AK$2*10,1,10,1))</f>
        <v>0</v>
      </c>
      <c r="AL12" s="23">
        <f t="array" aca="1" ref="AL12" ca="1">SUMPRODUCT(N(OFFSET(partidas,AL$2*10,4,10,1)=$B9),OFFSET(partidas,AL$2*10,1,10,1))</f>
        <v>0</v>
      </c>
      <c r="AM12" s="23">
        <f t="array" aca="1" ref="AM12" ca="1">SUMPRODUCT(N(OFFSET(partidas,AM$2*10,4,10,1)=$B9),OFFSET(partidas,AM$2*10,1,10,1))</f>
        <v>0</v>
      </c>
      <c r="AN12" s="23">
        <f t="array" aca="1" ref="AN12" ca="1">SUMPRODUCT(N(OFFSET(partidas,AN$2*10,4,10,1)=$B9),OFFSET(partidas,AN$2*10,1,10,1))</f>
        <v>0</v>
      </c>
      <c r="AO12" s="23">
        <f ca="1">C12</f>
        <v>5</v>
      </c>
      <c r="AP12" s="23">
        <f t="shared" ca="1" si="11"/>
        <v>6</v>
      </c>
      <c r="AQ12" s="23">
        <f t="shared" ca="1" si="11"/>
        <v>7</v>
      </c>
      <c r="AR12" s="23">
        <f t="shared" ca="1" si="11"/>
        <v>7</v>
      </c>
      <c r="AS12" s="23">
        <f t="shared" ca="1" si="11"/>
        <v>7</v>
      </c>
      <c r="AT12" s="23">
        <f t="shared" ca="1" si="11"/>
        <v>7</v>
      </c>
      <c r="AU12" s="23">
        <f t="shared" ca="1" si="11"/>
        <v>7</v>
      </c>
      <c r="AV12" s="23">
        <f t="shared" ca="1" si="11"/>
        <v>7</v>
      </c>
      <c r="AW12" s="23">
        <f t="shared" ca="1" si="11"/>
        <v>7</v>
      </c>
      <c r="AX12" s="23">
        <f t="shared" ca="1" si="11"/>
        <v>7</v>
      </c>
      <c r="AY12" s="23">
        <f t="shared" ref="AY12:BZ12" ca="1" si="15">M12+AX12</f>
        <v>7</v>
      </c>
      <c r="AZ12" s="23">
        <f t="shared" ca="1" si="15"/>
        <v>7</v>
      </c>
      <c r="BA12" s="23">
        <f t="shared" ca="1" si="15"/>
        <v>7</v>
      </c>
      <c r="BB12" s="23">
        <f t="shared" ca="1" si="15"/>
        <v>7</v>
      </c>
      <c r="BC12" s="23">
        <f t="shared" ca="1" si="15"/>
        <v>7</v>
      </c>
      <c r="BD12" s="23">
        <f t="shared" ca="1" si="15"/>
        <v>7</v>
      </c>
      <c r="BE12" s="23">
        <f t="shared" ca="1" si="15"/>
        <v>7</v>
      </c>
      <c r="BF12" s="23">
        <f t="shared" ca="1" si="15"/>
        <v>7</v>
      </c>
      <c r="BG12" s="23">
        <f t="shared" ca="1" si="15"/>
        <v>7</v>
      </c>
      <c r="BH12" s="23">
        <f t="shared" ca="1" si="15"/>
        <v>7</v>
      </c>
      <c r="BI12" s="23">
        <f t="shared" ca="1" si="15"/>
        <v>7</v>
      </c>
      <c r="BJ12" s="23">
        <f t="shared" ca="1" si="15"/>
        <v>7</v>
      </c>
      <c r="BK12" s="23">
        <f t="shared" ca="1" si="15"/>
        <v>7</v>
      </c>
      <c r="BL12" s="23">
        <f t="shared" ca="1" si="15"/>
        <v>7</v>
      </c>
      <c r="BM12" s="23">
        <f t="shared" ca="1" si="15"/>
        <v>7</v>
      </c>
      <c r="BN12" s="23">
        <f t="shared" ca="1" si="15"/>
        <v>7</v>
      </c>
      <c r="BO12" s="23">
        <f t="shared" ca="1" si="15"/>
        <v>7</v>
      </c>
      <c r="BP12" s="23">
        <f t="shared" ca="1" si="15"/>
        <v>7</v>
      </c>
      <c r="BQ12" s="23">
        <f t="shared" ca="1" si="15"/>
        <v>7</v>
      </c>
      <c r="BR12" s="23">
        <f t="shared" ca="1" si="15"/>
        <v>7</v>
      </c>
      <c r="BS12" s="23">
        <f t="shared" ca="1" si="15"/>
        <v>7</v>
      </c>
      <c r="BT12" s="23">
        <f t="shared" ca="1" si="15"/>
        <v>7</v>
      </c>
      <c r="BU12" s="23">
        <f t="shared" ca="1" si="15"/>
        <v>7</v>
      </c>
      <c r="BV12" s="23">
        <f t="shared" ca="1" si="15"/>
        <v>7</v>
      </c>
      <c r="BW12" s="23">
        <f t="shared" ca="1" si="15"/>
        <v>7</v>
      </c>
      <c r="BX12" s="23">
        <f t="shared" ca="1" si="15"/>
        <v>7</v>
      </c>
      <c r="BY12" s="23">
        <f t="shared" ca="1" si="15"/>
        <v>7</v>
      </c>
      <c r="BZ12" s="23">
        <f t="shared" ca="1" si="15"/>
        <v>7</v>
      </c>
    </row>
    <row r="13" spans="1:79" ht="13.5" thickBot="1" x14ac:dyDescent="0.25">
      <c r="A13" s="37"/>
      <c r="B13" s="22" t="str">
        <f t="shared" si="3"/>
        <v>JUVENTUDE</v>
      </c>
      <c r="C13" s="23">
        <f ca="1">(SUM(C9:C10)&gt;SUM(C11:C12))*3+C14</f>
        <v>3</v>
      </c>
      <c r="D13" s="23">
        <f t="shared" ref="D13:AN13" ca="1" si="16">(SUM(D9:D10)&gt;SUM(D11:D12))*3+D14</f>
        <v>0</v>
      </c>
      <c r="E13" s="23">
        <f t="shared" ca="1" si="16"/>
        <v>0</v>
      </c>
      <c r="F13" s="23">
        <f t="shared" ca="1" si="16"/>
        <v>0</v>
      </c>
      <c r="G13" s="23">
        <f t="shared" ca="1" si="16"/>
        <v>0</v>
      </c>
      <c r="H13" s="23">
        <f t="shared" ca="1" si="16"/>
        <v>0</v>
      </c>
      <c r="I13" s="23">
        <f t="shared" ca="1" si="16"/>
        <v>0</v>
      </c>
      <c r="J13" s="23">
        <f t="shared" ca="1" si="16"/>
        <v>0</v>
      </c>
      <c r="K13" s="23">
        <f t="shared" ca="1" si="16"/>
        <v>0</v>
      </c>
      <c r="L13" s="23">
        <f t="shared" ca="1" si="16"/>
        <v>0</v>
      </c>
      <c r="M13" s="23">
        <f t="shared" ca="1" si="16"/>
        <v>0</v>
      </c>
      <c r="N13" s="23">
        <f t="shared" ca="1" si="16"/>
        <v>0</v>
      </c>
      <c r="O13" s="23">
        <f t="shared" ca="1" si="16"/>
        <v>0</v>
      </c>
      <c r="P13" s="23">
        <f t="shared" ca="1" si="16"/>
        <v>0</v>
      </c>
      <c r="Q13" s="23">
        <f t="shared" ca="1" si="16"/>
        <v>0</v>
      </c>
      <c r="R13" s="23">
        <f t="shared" ca="1" si="16"/>
        <v>0</v>
      </c>
      <c r="S13" s="23">
        <f t="shared" ca="1" si="16"/>
        <v>0</v>
      </c>
      <c r="T13" s="23">
        <f t="shared" ca="1" si="16"/>
        <v>0</v>
      </c>
      <c r="U13" s="23">
        <f t="shared" ca="1" si="16"/>
        <v>0</v>
      </c>
      <c r="V13" s="23">
        <f t="shared" ca="1" si="16"/>
        <v>0</v>
      </c>
      <c r="W13" s="23">
        <f t="shared" ca="1" si="16"/>
        <v>0</v>
      </c>
      <c r="X13" s="23">
        <f t="shared" ca="1" si="16"/>
        <v>0</v>
      </c>
      <c r="Y13" s="23">
        <f t="shared" ca="1" si="16"/>
        <v>0</v>
      </c>
      <c r="Z13" s="23">
        <f t="shared" ca="1" si="16"/>
        <v>0</v>
      </c>
      <c r="AA13" s="23">
        <f t="shared" ca="1" si="16"/>
        <v>0</v>
      </c>
      <c r="AB13" s="23">
        <f t="shared" ca="1" si="16"/>
        <v>0</v>
      </c>
      <c r="AC13" s="23">
        <f t="shared" ca="1" si="16"/>
        <v>0</v>
      </c>
      <c r="AD13" s="23">
        <f t="shared" ca="1" si="16"/>
        <v>0</v>
      </c>
      <c r="AE13" s="23">
        <f t="shared" ca="1" si="16"/>
        <v>0</v>
      </c>
      <c r="AF13" s="23">
        <f t="shared" ca="1" si="16"/>
        <v>0</v>
      </c>
      <c r="AG13" s="23">
        <f t="shared" ca="1" si="16"/>
        <v>0</v>
      </c>
      <c r="AH13" s="23">
        <f t="shared" ca="1" si="16"/>
        <v>0</v>
      </c>
      <c r="AI13" s="23">
        <f t="shared" ca="1" si="16"/>
        <v>0</v>
      </c>
      <c r="AJ13" s="23">
        <f t="shared" ca="1" si="16"/>
        <v>0</v>
      </c>
      <c r="AK13" s="23">
        <f t="shared" ca="1" si="16"/>
        <v>0</v>
      </c>
      <c r="AL13" s="23">
        <f t="shared" ca="1" si="16"/>
        <v>0</v>
      </c>
      <c r="AM13" s="23">
        <f t="shared" ca="1" si="16"/>
        <v>0</v>
      </c>
      <c r="AN13" s="23">
        <f t="shared" ca="1" si="16"/>
        <v>0</v>
      </c>
      <c r="AO13" s="23">
        <f ca="1">C13</f>
        <v>3</v>
      </c>
      <c r="AP13" s="23">
        <f t="shared" ca="1" si="11"/>
        <v>3</v>
      </c>
      <c r="AQ13" s="23">
        <f t="shared" ca="1" si="11"/>
        <v>3</v>
      </c>
      <c r="AR13" s="23">
        <f t="shared" ca="1" si="11"/>
        <v>3</v>
      </c>
      <c r="AS13" s="23">
        <f t="shared" ca="1" si="11"/>
        <v>3</v>
      </c>
      <c r="AT13" s="23">
        <f t="shared" ca="1" si="11"/>
        <v>3</v>
      </c>
      <c r="AU13" s="23">
        <f t="shared" ca="1" si="11"/>
        <v>3</v>
      </c>
      <c r="AV13" s="23">
        <f t="shared" ca="1" si="11"/>
        <v>3</v>
      </c>
      <c r="AW13" s="23">
        <f t="shared" ca="1" si="11"/>
        <v>3</v>
      </c>
      <c r="AX13" s="23">
        <f t="shared" ca="1" si="11"/>
        <v>3</v>
      </c>
      <c r="AY13" s="23">
        <f t="shared" ref="AY13:BZ13" ca="1" si="17">M13+AX13</f>
        <v>3</v>
      </c>
      <c r="AZ13" s="23">
        <f t="shared" ca="1" si="17"/>
        <v>3</v>
      </c>
      <c r="BA13" s="23">
        <f t="shared" ca="1" si="17"/>
        <v>3</v>
      </c>
      <c r="BB13" s="23">
        <f t="shared" ca="1" si="17"/>
        <v>3</v>
      </c>
      <c r="BC13" s="23">
        <f t="shared" ca="1" si="17"/>
        <v>3</v>
      </c>
      <c r="BD13" s="23">
        <f t="shared" ca="1" si="17"/>
        <v>3</v>
      </c>
      <c r="BE13" s="23">
        <f t="shared" ca="1" si="17"/>
        <v>3</v>
      </c>
      <c r="BF13" s="23">
        <f t="shared" ca="1" si="17"/>
        <v>3</v>
      </c>
      <c r="BG13" s="23">
        <f t="shared" ca="1" si="17"/>
        <v>3</v>
      </c>
      <c r="BH13" s="23">
        <f t="shared" ca="1" si="17"/>
        <v>3</v>
      </c>
      <c r="BI13" s="23">
        <f t="shared" ca="1" si="17"/>
        <v>3</v>
      </c>
      <c r="BJ13" s="23">
        <f t="shared" ca="1" si="17"/>
        <v>3</v>
      </c>
      <c r="BK13" s="23">
        <f t="shared" ca="1" si="17"/>
        <v>3</v>
      </c>
      <c r="BL13" s="23">
        <f t="shared" ca="1" si="17"/>
        <v>3</v>
      </c>
      <c r="BM13" s="23">
        <f t="shared" ca="1" si="17"/>
        <v>3</v>
      </c>
      <c r="BN13" s="23">
        <f t="shared" ca="1" si="17"/>
        <v>3</v>
      </c>
      <c r="BO13" s="23">
        <f t="shared" ca="1" si="17"/>
        <v>3</v>
      </c>
      <c r="BP13" s="23">
        <f t="shared" ca="1" si="17"/>
        <v>3</v>
      </c>
      <c r="BQ13" s="23">
        <f t="shared" ca="1" si="17"/>
        <v>3</v>
      </c>
      <c r="BR13" s="23">
        <f t="shared" ca="1" si="17"/>
        <v>3</v>
      </c>
      <c r="BS13" s="23">
        <f t="shared" ca="1" si="17"/>
        <v>3</v>
      </c>
      <c r="BT13" s="23">
        <f t="shared" ca="1" si="17"/>
        <v>3</v>
      </c>
      <c r="BU13" s="23">
        <f t="shared" ca="1" si="17"/>
        <v>3</v>
      </c>
      <c r="BV13" s="23">
        <f t="shared" ca="1" si="17"/>
        <v>3</v>
      </c>
      <c r="BW13" s="23">
        <f t="shared" ca="1" si="17"/>
        <v>3</v>
      </c>
      <c r="BX13" s="23">
        <f t="shared" ca="1" si="17"/>
        <v>3</v>
      </c>
      <c r="BY13" s="23">
        <f t="shared" ca="1" si="17"/>
        <v>3</v>
      </c>
      <c r="BZ13" s="23">
        <f t="shared" ca="1" si="17"/>
        <v>3</v>
      </c>
    </row>
    <row r="14" spans="1:79" ht="13.5" thickBot="1" x14ac:dyDescent="0.25">
      <c r="A14" s="37"/>
      <c r="B14" s="22" t="str">
        <f t="shared" si="3"/>
        <v>JUVENTUDE</v>
      </c>
      <c r="C14" s="23">
        <f t="array" aca="1" ref="C14" ca="1">SUMPRODUCT(N(OFFSET(partidas,C$2*10,0,10,1)=$B9),N(OFFSET(partidas,C$2*10,1,10,1)&lt;&gt;""),N(OFFSET(partidas,C$2*10,1,10,1)=OFFSET(partidas,C$2*10,3,10,1)))+SUMPRODUCT(N(OFFSET(partidas,C$2*10,4,10,1)=$B9),N(OFFSET(partidas,C$2*10,1,10,1)&lt;&gt;""),N(OFFSET(partidas,C$2*10,1,10,1)=OFFSET(partidas,C$2*10,3,10,1)))</f>
        <v>0</v>
      </c>
      <c r="D14" s="23">
        <f t="array" aca="1" ref="D14" ca="1">SUMPRODUCT(N(OFFSET(partidas,D$2*10,0,10,1)=$B9),N(OFFSET(partidas,D$2*10,1,10,1)&lt;&gt;""),N(OFFSET(partidas,D$2*10,1,10,1)=OFFSET(partidas,D$2*10,3,10,1)))+SUMPRODUCT(N(OFFSET(partidas,D$2*10,4,10,1)=$B9),N(OFFSET(partidas,D$2*10,1,10,1)&lt;&gt;""),N(OFFSET(partidas,D$2*10,1,10,1)=OFFSET(partidas,D$2*10,3,10,1)))</f>
        <v>0</v>
      </c>
      <c r="E14" s="23">
        <f t="array" aca="1" ref="E14" ca="1">SUMPRODUCT(N(OFFSET(partidas,E$2*10,0,10,1)=$B9),N(OFFSET(partidas,E$2*10,1,10,1)&lt;&gt;""),N(OFFSET(partidas,E$2*10,1,10,1)=OFFSET(partidas,E$2*10,3,10,1)))+SUMPRODUCT(N(OFFSET(partidas,E$2*10,4,10,1)=$B9),N(OFFSET(partidas,E$2*10,1,10,1)&lt;&gt;""),N(OFFSET(partidas,E$2*10,1,10,1)=OFFSET(partidas,E$2*10,3,10,1)))</f>
        <v>0</v>
      </c>
      <c r="F14" s="23">
        <f t="array" aca="1" ref="F14" ca="1">SUMPRODUCT(N(OFFSET(partidas,F$2*10,0,10,1)=$B9),N(OFFSET(partidas,F$2*10,1,10,1)&lt;&gt;""),N(OFFSET(partidas,F$2*10,1,10,1)=OFFSET(partidas,F$2*10,3,10,1)))+SUMPRODUCT(N(OFFSET(partidas,F$2*10,4,10,1)=$B9),N(OFFSET(partidas,F$2*10,1,10,1)&lt;&gt;""),N(OFFSET(partidas,F$2*10,1,10,1)=OFFSET(partidas,F$2*10,3,10,1)))</f>
        <v>0</v>
      </c>
      <c r="G14" s="23">
        <f t="array" aca="1" ref="G14" ca="1">SUMPRODUCT(N(OFFSET(partidas,G$2*10,0,10,1)=$B9),N(OFFSET(partidas,G$2*10,1,10,1)&lt;&gt;""),N(OFFSET(partidas,G$2*10,1,10,1)=OFFSET(partidas,G$2*10,3,10,1)))+SUMPRODUCT(N(OFFSET(partidas,G$2*10,4,10,1)=$B9),N(OFFSET(partidas,G$2*10,1,10,1)&lt;&gt;""),N(OFFSET(partidas,G$2*10,1,10,1)=OFFSET(partidas,G$2*10,3,10,1)))</f>
        <v>0</v>
      </c>
      <c r="H14" s="23">
        <f t="array" aca="1" ref="H14" ca="1">SUMPRODUCT(N(OFFSET(partidas,H$2*10,0,10,1)=$B9),N(OFFSET(partidas,H$2*10,1,10,1)&lt;&gt;""),N(OFFSET(partidas,H$2*10,1,10,1)=OFFSET(partidas,H$2*10,3,10,1)))+SUMPRODUCT(N(OFFSET(partidas,H$2*10,4,10,1)=$B9),N(OFFSET(partidas,H$2*10,1,10,1)&lt;&gt;""),N(OFFSET(partidas,H$2*10,1,10,1)=OFFSET(partidas,H$2*10,3,10,1)))</f>
        <v>0</v>
      </c>
      <c r="I14" s="23">
        <f t="array" aca="1" ref="I14" ca="1">SUMPRODUCT(N(OFFSET(partidas,I$2*10,0,10,1)=$B9),N(OFFSET(partidas,I$2*10,1,10,1)&lt;&gt;""),N(OFFSET(partidas,I$2*10,1,10,1)=OFFSET(partidas,I$2*10,3,10,1)))+SUMPRODUCT(N(OFFSET(partidas,I$2*10,4,10,1)=$B9),N(OFFSET(partidas,I$2*10,1,10,1)&lt;&gt;""),N(OFFSET(partidas,I$2*10,1,10,1)=OFFSET(partidas,I$2*10,3,10,1)))</f>
        <v>0</v>
      </c>
      <c r="J14" s="23">
        <f t="array" aca="1" ref="J14" ca="1">SUMPRODUCT(N(OFFSET(partidas,J$2*10,0,10,1)=$B9),N(OFFSET(partidas,J$2*10,1,10,1)&lt;&gt;""),N(OFFSET(partidas,J$2*10,1,10,1)=OFFSET(partidas,J$2*10,3,10,1)))+SUMPRODUCT(N(OFFSET(partidas,J$2*10,4,10,1)=$B9),N(OFFSET(partidas,J$2*10,1,10,1)&lt;&gt;""),N(OFFSET(partidas,J$2*10,1,10,1)=OFFSET(partidas,J$2*10,3,10,1)))</f>
        <v>0</v>
      </c>
      <c r="K14" s="23">
        <f t="array" aca="1" ref="K14" ca="1">SUMPRODUCT(N(OFFSET(partidas,K$2*10,0,10,1)=$B9),N(OFFSET(partidas,K$2*10,1,10,1)&lt;&gt;""),N(OFFSET(partidas,K$2*10,1,10,1)=OFFSET(partidas,K$2*10,3,10,1)))+SUMPRODUCT(N(OFFSET(partidas,K$2*10,4,10,1)=$B9),N(OFFSET(partidas,K$2*10,1,10,1)&lt;&gt;""),N(OFFSET(partidas,K$2*10,1,10,1)=OFFSET(partidas,K$2*10,3,10,1)))</f>
        <v>0</v>
      </c>
      <c r="L14" s="23">
        <f t="array" aca="1" ref="L14" ca="1">SUMPRODUCT(N(OFFSET(partidas,L$2*10,0,10,1)=$B9),N(OFFSET(partidas,L$2*10,1,10,1)&lt;&gt;""),N(OFFSET(partidas,L$2*10,1,10,1)=OFFSET(partidas,L$2*10,3,10,1)))+SUMPRODUCT(N(OFFSET(partidas,L$2*10,4,10,1)=$B9),N(OFFSET(partidas,L$2*10,1,10,1)&lt;&gt;""),N(OFFSET(partidas,L$2*10,1,10,1)=OFFSET(partidas,L$2*10,3,10,1)))</f>
        <v>0</v>
      </c>
      <c r="M14" s="23">
        <f t="array" aca="1" ref="M14" ca="1">SUMPRODUCT(N(OFFSET(partidas,M$2*10,0,10,1)=$B9),N(OFFSET(partidas,M$2*10,1,10,1)&lt;&gt;""),N(OFFSET(partidas,M$2*10,1,10,1)=OFFSET(partidas,M$2*10,3,10,1)))+SUMPRODUCT(N(OFFSET(partidas,M$2*10,4,10,1)=$B9),N(OFFSET(partidas,M$2*10,1,10,1)&lt;&gt;""),N(OFFSET(partidas,M$2*10,1,10,1)=OFFSET(partidas,M$2*10,3,10,1)))</f>
        <v>0</v>
      </c>
      <c r="N14" s="23">
        <f t="array" aca="1" ref="N14" ca="1">SUMPRODUCT(N(OFFSET(partidas,N$2*10,0,10,1)=$B9),N(OFFSET(partidas,N$2*10,1,10,1)&lt;&gt;""),N(OFFSET(partidas,N$2*10,1,10,1)=OFFSET(partidas,N$2*10,3,10,1)))+SUMPRODUCT(N(OFFSET(partidas,N$2*10,4,10,1)=$B9),N(OFFSET(partidas,N$2*10,1,10,1)&lt;&gt;""),N(OFFSET(partidas,N$2*10,1,10,1)=OFFSET(partidas,N$2*10,3,10,1)))</f>
        <v>0</v>
      </c>
      <c r="O14" s="23">
        <f t="array" aca="1" ref="O14" ca="1">SUMPRODUCT(N(OFFSET(partidas,O$2*10,0,10,1)=$B9),N(OFFSET(partidas,O$2*10,1,10,1)&lt;&gt;""),N(OFFSET(partidas,O$2*10,1,10,1)=OFFSET(partidas,O$2*10,3,10,1)))+SUMPRODUCT(N(OFFSET(partidas,O$2*10,4,10,1)=$B9),N(OFFSET(partidas,O$2*10,1,10,1)&lt;&gt;""),N(OFFSET(partidas,O$2*10,1,10,1)=OFFSET(partidas,O$2*10,3,10,1)))</f>
        <v>0</v>
      </c>
      <c r="P14" s="23">
        <f t="array" aca="1" ref="P14" ca="1">SUMPRODUCT(N(OFFSET(partidas,P$2*10,0,10,1)=$B9),N(OFFSET(partidas,P$2*10,1,10,1)&lt;&gt;""),N(OFFSET(partidas,P$2*10,1,10,1)=OFFSET(partidas,P$2*10,3,10,1)))+SUMPRODUCT(N(OFFSET(partidas,P$2*10,4,10,1)=$B9),N(OFFSET(partidas,P$2*10,1,10,1)&lt;&gt;""),N(OFFSET(partidas,P$2*10,1,10,1)=OFFSET(partidas,P$2*10,3,10,1)))</f>
        <v>0</v>
      </c>
      <c r="Q14" s="23">
        <f t="array" aca="1" ref="Q14" ca="1">SUMPRODUCT(N(OFFSET(partidas,Q$2*10,0,10,1)=$B9),N(OFFSET(partidas,Q$2*10,1,10,1)&lt;&gt;""),N(OFFSET(partidas,Q$2*10,1,10,1)=OFFSET(partidas,Q$2*10,3,10,1)))+SUMPRODUCT(N(OFFSET(partidas,Q$2*10,4,10,1)=$B9),N(OFFSET(partidas,Q$2*10,1,10,1)&lt;&gt;""),N(OFFSET(partidas,Q$2*10,1,10,1)=OFFSET(partidas,Q$2*10,3,10,1)))</f>
        <v>0</v>
      </c>
      <c r="R14" s="23">
        <f t="array" aca="1" ref="R14" ca="1">SUMPRODUCT(N(OFFSET(partidas,R$2*10,0,10,1)=$B9),N(OFFSET(partidas,R$2*10,1,10,1)&lt;&gt;""),N(OFFSET(partidas,R$2*10,1,10,1)=OFFSET(partidas,R$2*10,3,10,1)))+SUMPRODUCT(N(OFFSET(partidas,R$2*10,4,10,1)=$B9),N(OFFSET(partidas,R$2*10,1,10,1)&lt;&gt;""),N(OFFSET(partidas,R$2*10,1,10,1)=OFFSET(partidas,R$2*10,3,10,1)))</f>
        <v>0</v>
      </c>
      <c r="S14" s="23">
        <f t="array" aca="1" ref="S14" ca="1">SUMPRODUCT(N(OFFSET(partidas,S$2*10,0,10,1)=$B9),N(OFFSET(partidas,S$2*10,1,10,1)&lt;&gt;""),N(OFFSET(partidas,S$2*10,1,10,1)=OFFSET(partidas,S$2*10,3,10,1)))+SUMPRODUCT(N(OFFSET(partidas,S$2*10,4,10,1)=$B9),N(OFFSET(partidas,S$2*10,1,10,1)&lt;&gt;""),N(OFFSET(partidas,S$2*10,1,10,1)=OFFSET(partidas,S$2*10,3,10,1)))</f>
        <v>0</v>
      </c>
      <c r="T14" s="23">
        <f t="array" aca="1" ref="T14" ca="1">SUMPRODUCT(N(OFFSET(partidas,T$2*10,0,10,1)=$B9),N(OFFSET(partidas,T$2*10,1,10,1)&lt;&gt;""),N(OFFSET(partidas,T$2*10,1,10,1)=OFFSET(partidas,T$2*10,3,10,1)))+SUMPRODUCT(N(OFFSET(partidas,T$2*10,4,10,1)=$B9),N(OFFSET(partidas,T$2*10,1,10,1)&lt;&gt;""),N(OFFSET(partidas,T$2*10,1,10,1)=OFFSET(partidas,T$2*10,3,10,1)))</f>
        <v>0</v>
      </c>
      <c r="U14" s="23">
        <f t="array" aca="1" ref="U14" ca="1">SUMPRODUCT(N(OFFSET(partidas,U$2*10,0,10,1)=$B9),N(OFFSET(partidas,U$2*10,1,10,1)&lt;&gt;""),N(OFFSET(partidas,U$2*10,1,10,1)=OFFSET(partidas,U$2*10,3,10,1)))+SUMPRODUCT(N(OFFSET(partidas,U$2*10,4,10,1)=$B9),N(OFFSET(partidas,U$2*10,1,10,1)&lt;&gt;""),N(OFFSET(partidas,U$2*10,1,10,1)=OFFSET(partidas,U$2*10,3,10,1)))</f>
        <v>0</v>
      </c>
      <c r="V14" s="23">
        <f t="array" aca="1" ref="V14" ca="1">SUMPRODUCT(N(OFFSET(partidas,V$2*10,0,10,1)=$B9),N(OFFSET(partidas,V$2*10,1,10,1)&lt;&gt;""),N(OFFSET(partidas,V$2*10,1,10,1)=OFFSET(partidas,V$2*10,3,10,1)))+SUMPRODUCT(N(OFFSET(partidas,V$2*10,4,10,1)=$B9),N(OFFSET(partidas,V$2*10,1,10,1)&lt;&gt;""),N(OFFSET(partidas,V$2*10,1,10,1)=OFFSET(partidas,V$2*10,3,10,1)))</f>
        <v>0</v>
      </c>
      <c r="W14" s="23">
        <f t="array" aca="1" ref="W14" ca="1">SUMPRODUCT(N(OFFSET(partidas,W$2*10,0,10,1)=$B9),N(OFFSET(partidas,W$2*10,1,10,1)&lt;&gt;""),N(OFFSET(partidas,W$2*10,1,10,1)=OFFSET(partidas,W$2*10,3,10,1)))+SUMPRODUCT(N(OFFSET(partidas,W$2*10,4,10,1)=$B9),N(OFFSET(partidas,W$2*10,1,10,1)&lt;&gt;""),N(OFFSET(partidas,W$2*10,1,10,1)=OFFSET(partidas,W$2*10,3,10,1)))</f>
        <v>0</v>
      </c>
      <c r="X14" s="23">
        <f t="array" aca="1" ref="X14" ca="1">SUMPRODUCT(N(OFFSET(partidas,X$2*10,0,10,1)=$B9),N(OFFSET(partidas,X$2*10,1,10,1)&lt;&gt;""),N(OFFSET(partidas,X$2*10,1,10,1)=OFFSET(partidas,X$2*10,3,10,1)))+SUMPRODUCT(N(OFFSET(partidas,X$2*10,4,10,1)=$B9),N(OFFSET(partidas,X$2*10,1,10,1)&lt;&gt;""),N(OFFSET(partidas,X$2*10,1,10,1)=OFFSET(partidas,X$2*10,3,10,1)))</f>
        <v>0</v>
      </c>
      <c r="Y14" s="23">
        <f t="array" aca="1" ref="Y14" ca="1">SUMPRODUCT(N(OFFSET(partidas,Y$2*10,0,10,1)=$B9),N(OFFSET(partidas,Y$2*10,1,10,1)&lt;&gt;""),N(OFFSET(partidas,Y$2*10,1,10,1)=OFFSET(partidas,Y$2*10,3,10,1)))+SUMPRODUCT(N(OFFSET(partidas,Y$2*10,4,10,1)=$B9),N(OFFSET(partidas,Y$2*10,1,10,1)&lt;&gt;""),N(OFFSET(partidas,Y$2*10,1,10,1)=OFFSET(partidas,Y$2*10,3,10,1)))</f>
        <v>0</v>
      </c>
      <c r="Z14" s="23">
        <f t="array" aca="1" ref="Z14" ca="1">SUMPRODUCT(N(OFFSET(partidas,Z$2*10,0,10,1)=$B9),N(OFFSET(partidas,Z$2*10,1,10,1)&lt;&gt;""),N(OFFSET(partidas,Z$2*10,1,10,1)=OFFSET(partidas,Z$2*10,3,10,1)))+SUMPRODUCT(N(OFFSET(partidas,Z$2*10,4,10,1)=$B9),N(OFFSET(partidas,Z$2*10,1,10,1)&lt;&gt;""),N(OFFSET(partidas,Z$2*10,1,10,1)=OFFSET(partidas,Z$2*10,3,10,1)))</f>
        <v>0</v>
      </c>
      <c r="AA14" s="23">
        <f t="array" aca="1" ref="AA14" ca="1">SUMPRODUCT(N(OFFSET(partidas,AA$2*10,0,10,1)=$B9),N(OFFSET(partidas,AA$2*10,1,10,1)&lt;&gt;""),N(OFFSET(partidas,AA$2*10,1,10,1)=OFFSET(partidas,AA$2*10,3,10,1)))+SUMPRODUCT(N(OFFSET(partidas,AA$2*10,4,10,1)=$B9),N(OFFSET(partidas,AA$2*10,1,10,1)&lt;&gt;""),N(OFFSET(partidas,AA$2*10,1,10,1)=OFFSET(partidas,AA$2*10,3,10,1)))</f>
        <v>0</v>
      </c>
      <c r="AB14" s="23">
        <f t="array" aca="1" ref="AB14" ca="1">SUMPRODUCT(N(OFFSET(partidas,AB$2*10,0,10,1)=$B9),N(OFFSET(partidas,AB$2*10,1,10,1)&lt;&gt;""),N(OFFSET(partidas,AB$2*10,1,10,1)=OFFSET(partidas,AB$2*10,3,10,1)))+SUMPRODUCT(N(OFFSET(partidas,AB$2*10,4,10,1)=$B9),N(OFFSET(partidas,AB$2*10,1,10,1)&lt;&gt;""),N(OFFSET(partidas,AB$2*10,1,10,1)=OFFSET(partidas,AB$2*10,3,10,1)))</f>
        <v>0</v>
      </c>
      <c r="AC14" s="23">
        <f t="array" aca="1" ref="AC14" ca="1">SUMPRODUCT(N(OFFSET(partidas,AC$2*10,0,10,1)=$B9),N(OFFSET(partidas,AC$2*10,1,10,1)&lt;&gt;""),N(OFFSET(partidas,AC$2*10,1,10,1)=OFFSET(partidas,AC$2*10,3,10,1)))+SUMPRODUCT(N(OFFSET(partidas,AC$2*10,4,10,1)=$B9),N(OFFSET(partidas,AC$2*10,1,10,1)&lt;&gt;""),N(OFFSET(partidas,AC$2*10,1,10,1)=OFFSET(partidas,AC$2*10,3,10,1)))</f>
        <v>0</v>
      </c>
      <c r="AD14" s="23">
        <f t="array" aca="1" ref="AD14" ca="1">SUMPRODUCT(N(OFFSET(partidas,AD$2*10,0,10,1)=$B9),N(OFFSET(partidas,AD$2*10,1,10,1)&lt;&gt;""),N(OFFSET(partidas,AD$2*10,1,10,1)=OFFSET(partidas,AD$2*10,3,10,1)))+SUMPRODUCT(N(OFFSET(partidas,AD$2*10,4,10,1)=$B9),N(OFFSET(partidas,AD$2*10,1,10,1)&lt;&gt;""),N(OFFSET(partidas,AD$2*10,1,10,1)=OFFSET(partidas,AD$2*10,3,10,1)))</f>
        <v>0</v>
      </c>
      <c r="AE14" s="23">
        <f t="array" aca="1" ref="AE14" ca="1">SUMPRODUCT(N(OFFSET(partidas,AE$2*10,0,10,1)=$B9),N(OFFSET(partidas,AE$2*10,1,10,1)&lt;&gt;""),N(OFFSET(partidas,AE$2*10,1,10,1)=OFFSET(partidas,AE$2*10,3,10,1)))+SUMPRODUCT(N(OFFSET(partidas,AE$2*10,4,10,1)=$B9),N(OFFSET(partidas,AE$2*10,1,10,1)&lt;&gt;""),N(OFFSET(partidas,AE$2*10,1,10,1)=OFFSET(partidas,AE$2*10,3,10,1)))</f>
        <v>0</v>
      </c>
      <c r="AF14" s="23">
        <f t="array" aca="1" ref="AF14" ca="1">SUMPRODUCT(N(OFFSET(partidas,AF$2*10,0,10,1)=$B9),N(OFFSET(partidas,AF$2*10,1,10,1)&lt;&gt;""),N(OFFSET(partidas,AF$2*10,1,10,1)=OFFSET(partidas,AF$2*10,3,10,1)))+SUMPRODUCT(N(OFFSET(partidas,AF$2*10,4,10,1)=$B9),N(OFFSET(partidas,AF$2*10,1,10,1)&lt;&gt;""),N(OFFSET(partidas,AF$2*10,1,10,1)=OFFSET(partidas,AF$2*10,3,10,1)))</f>
        <v>0</v>
      </c>
      <c r="AG14" s="23">
        <f t="array" aca="1" ref="AG14" ca="1">SUMPRODUCT(N(OFFSET(partidas,AG$2*10,0,10,1)=$B9),N(OFFSET(partidas,AG$2*10,1,10,1)&lt;&gt;""),N(OFFSET(partidas,AG$2*10,1,10,1)=OFFSET(partidas,AG$2*10,3,10,1)))+SUMPRODUCT(N(OFFSET(partidas,AG$2*10,4,10,1)=$B9),N(OFFSET(partidas,AG$2*10,1,10,1)&lt;&gt;""),N(OFFSET(partidas,AG$2*10,1,10,1)=OFFSET(partidas,AG$2*10,3,10,1)))</f>
        <v>0</v>
      </c>
      <c r="AH14" s="23">
        <f t="array" aca="1" ref="AH14" ca="1">SUMPRODUCT(N(OFFSET(partidas,AH$2*10,0,10,1)=$B9),N(OFFSET(partidas,AH$2*10,1,10,1)&lt;&gt;""),N(OFFSET(partidas,AH$2*10,1,10,1)=OFFSET(partidas,AH$2*10,3,10,1)))+SUMPRODUCT(N(OFFSET(partidas,AH$2*10,4,10,1)=$B9),N(OFFSET(partidas,AH$2*10,1,10,1)&lt;&gt;""),N(OFFSET(partidas,AH$2*10,1,10,1)=OFFSET(partidas,AH$2*10,3,10,1)))</f>
        <v>0</v>
      </c>
      <c r="AI14" s="23">
        <f t="array" aca="1" ref="AI14" ca="1">SUMPRODUCT(N(OFFSET(partidas,AI$2*10,0,10,1)=$B9),N(OFFSET(partidas,AI$2*10,1,10,1)&lt;&gt;""),N(OFFSET(partidas,AI$2*10,1,10,1)=OFFSET(partidas,AI$2*10,3,10,1)))+SUMPRODUCT(N(OFFSET(partidas,AI$2*10,4,10,1)=$B9),N(OFFSET(partidas,AI$2*10,1,10,1)&lt;&gt;""),N(OFFSET(partidas,AI$2*10,1,10,1)=OFFSET(partidas,AI$2*10,3,10,1)))</f>
        <v>0</v>
      </c>
      <c r="AJ14" s="23">
        <f t="array" aca="1" ref="AJ14" ca="1">SUMPRODUCT(N(OFFSET(partidas,AJ$2*10,0,10,1)=$B9),N(OFFSET(partidas,AJ$2*10,1,10,1)&lt;&gt;""),N(OFFSET(partidas,AJ$2*10,1,10,1)=OFFSET(partidas,AJ$2*10,3,10,1)))+SUMPRODUCT(N(OFFSET(partidas,AJ$2*10,4,10,1)=$B9),N(OFFSET(partidas,AJ$2*10,1,10,1)&lt;&gt;""),N(OFFSET(partidas,AJ$2*10,1,10,1)=OFFSET(partidas,AJ$2*10,3,10,1)))</f>
        <v>0</v>
      </c>
      <c r="AK14" s="23">
        <f t="array" aca="1" ref="AK14" ca="1">SUMPRODUCT(N(OFFSET(partidas,AK$2*10,0,10,1)=$B9),N(OFFSET(partidas,AK$2*10,1,10,1)&lt;&gt;""),N(OFFSET(partidas,AK$2*10,1,10,1)=OFFSET(partidas,AK$2*10,3,10,1)))+SUMPRODUCT(N(OFFSET(partidas,AK$2*10,4,10,1)=$B9),N(OFFSET(partidas,AK$2*10,1,10,1)&lt;&gt;""),N(OFFSET(partidas,AK$2*10,1,10,1)=OFFSET(partidas,AK$2*10,3,10,1)))</f>
        <v>0</v>
      </c>
      <c r="AL14" s="23">
        <f t="array" aca="1" ref="AL14" ca="1">SUMPRODUCT(N(OFFSET(partidas,AL$2*10,0,10,1)=$B9),N(OFFSET(partidas,AL$2*10,1,10,1)&lt;&gt;""),N(OFFSET(partidas,AL$2*10,1,10,1)=OFFSET(partidas,AL$2*10,3,10,1)))+SUMPRODUCT(N(OFFSET(partidas,AL$2*10,4,10,1)=$B9),N(OFFSET(partidas,AL$2*10,1,10,1)&lt;&gt;""),N(OFFSET(partidas,AL$2*10,1,10,1)=OFFSET(partidas,AL$2*10,3,10,1)))</f>
        <v>0</v>
      </c>
      <c r="AM14" s="23">
        <f t="array" aca="1" ref="AM14" ca="1">SUMPRODUCT(N(OFFSET(partidas,AM$2*10,0,10,1)=$B9),N(OFFSET(partidas,AM$2*10,1,10,1)&lt;&gt;""),N(OFFSET(partidas,AM$2*10,1,10,1)=OFFSET(partidas,AM$2*10,3,10,1)))+SUMPRODUCT(N(OFFSET(partidas,AM$2*10,4,10,1)=$B9),N(OFFSET(partidas,AM$2*10,1,10,1)&lt;&gt;""),N(OFFSET(partidas,AM$2*10,1,10,1)=OFFSET(partidas,AM$2*10,3,10,1)))</f>
        <v>0</v>
      </c>
      <c r="AN14" s="23">
        <f t="array" aca="1" ref="AN14" ca="1">SUMPRODUCT(N(OFFSET(partidas,AN$2*10,0,10,1)=$B9),N(OFFSET(partidas,AN$2*10,1,10,1)&lt;&gt;""),N(OFFSET(partidas,AN$2*10,1,10,1)=OFFSET(partidas,AN$2*10,3,10,1)))+SUMPRODUCT(N(OFFSET(partidas,AN$2*10,4,10,1)=$B9),N(OFFSET(partidas,AN$2*10,1,10,1)&lt;&gt;""),N(OFFSET(partidas,AN$2*10,1,10,1)=OFFSET(partidas,AN$2*10,3,10,1)))</f>
        <v>0</v>
      </c>
      <c r="AO14" s="38">
        <f ca="1">AO13*100000000+COUNTIF($C13:C13,3)*1000000+(AO9+AO10-AO11-AO12+30)*1000+(AO9+AO10)</f>
        <v>301034009</v>
      </c>
      <c r="AP14" s="38">
        <f ca="1">AP13*100000000+COUNTIF($C13:D13,3)*1000000+(AP9+AP10-AP11-AP12+30)*1000+(AP9+AP10)</f>
        <v>301032009</v>
      </c>
      <c r="AQ14" s="38">
        <f ca="1">AQ13*100000000+COUNTIF($C13:E13,3)*1000000+(AQ9+AQ10-AQ11-AQ12+30)*1000+(AQ9+AQ10)</f>
        <v>301031009</v>
      </c>
      <c r="AR14" s="38">
        <f ca="1">AR13*100000000+COUNTIF($C13:F13,3)*1000000+(AR9+AR10-AR11-AR12+30)*1000+(AR9+AR10)</f>
        <v>301030009</v>
      </c>
      <c r="AS14" s="38">
        <f ca="1">AS13*100000000+COUNTIF($C13:G13,3)*1000000+(AS9+AS10-AS11-AS12+30)*1000+(AS9+AS10)</f>
        <v>301030009</v>
      </c>
      <c r="AT14" s="38">
        <f ca="1">AT13*100000000+COUNTIF($C13:H13,3)*1000000+(AT9+AT10-AT11-AT12+30)*1000+(AT9+AT10)</f>
        <v>301030009</v>
      </c>
      <c r="AU14" s="38">
        <f ca="1">AU13*100000000+COUNTIF($C13:I13,3)*1000000+(AU9+AU10-AU11-AU12+30)*1000+(AU9+AU10)</f>
        <v>301030009</v>
      </c>
      <c r="AV14" s="38">
        <f ca="1">AV13*100000000+COUNTIF($C13:J13,3)*1000000+(AV9+AV10-AV11-AV12+30)*1000+(AV9+AV10)</f>
        <v>301030009</v>
      </c>
      <c r="AW14" s="38">
        <f ca="1">AW13*100000000+COUNTIF($C13:K13,3)*1000000+(AW9+AW10-AW11-AW12+30)*1000+(AW9+AW10)</f>
        <v>301030009</v>
      </c>
      <c r="AX14" s="38">
        <f ca="1">AX13*100000000+COUNTIF($C13:L13,3)*1000000+(AX9+AX10-AX11-AX12+30)*1000+(AX9+AX10)</f>
        <v>301030009</v>
      </c>
      <c r="AY14" s="38">
        <f ca="1">AY13*100000000+COUNTIF($C13:M13,3)*1000000+(AY9+AY10-AY11-AY12+30)*1000+(AY9+AY10)</f>
        <v>301030009</v>
      </c>
      <c r="AZ14" s="38">
        <f ca="1">AZ13*100000000+COUNTIF($C13:N13,3)*1000000+(AZ9+AZ10-AZ11-AZ12+30)*1000+(AZ9+AZ10)</f>
        <v>301030009</v>
      </c>
      <c r="BA14" s="38">
        <f ca="1">BA13*100000000+COUNTIF($C13:O13,3)*1000000+(BA9+BA10-BA11-BA12+30)*1000+(BA9+BA10)</f>
        <v>301030009</v>
      </c>
      <c r="BB14" s="38">
        <f ca="1">BB13*100000000+COUNTIF($C13:P13,3)*1000000+(BB9+BB10-BB11-BB12+30)*1000+(BB9+BB10)</f>
        <v>301030009</v>
      </c>
      <c r="BC14" s="38">
        <f ca="1">BC13*100000000+COUNTIF($C13:Q13,3)*1000000+(BC9+BC10-BC11-BC12+30)*1000+(BC9+BC10)</f>
        <v>301030009</v>
      </c>
      <c r="BD14" s="38">
        <f ca="1">BD13*100000000+COUNTIF($C13:R13,3)*1000000+(BD9+BD10-BD11-BD12+30)*1000+(BD9+BD10)</f>
        <v>301030009</v>
      </c>
      <c r="BE14" s="38">
        <f ca="1">BE13*100000000+COUNTIF($C13:S13,3)*1000000+(BE9+BE10-BE11-BE12+30)*1000+(BE9+BE10)</f>
        <v>301030009</v>
      </c>
      <c r="BF14" s="38">
        <f ca="1">BF13*100000000+COUNTIF($C13:T13,3)*1000000+(BF9+BF10-BF11-BF12+30)*1000+(BF9+BF10)</f>
        <v>301030009</v>
      </c>
      <c r="BG14" s="38">
        <f ca="1">BG13*100000000+COUNTIF($C13:U13,3)*1000000+(BG9+BG10-BG11-BG12+30)*1000+(BG9+BG10)</f>
        <v>301030009</v>
      </c>
      <c r="BH14" s="38">
        <f ca="1">BH13*100000000+COUNTIF($C13:V13,3)*1000000+(BH9+BH10-BH11-BH12+30)*1000+(BH9+BH10)</f>
        <v>301030009</v>
      </c>
      <c r="BI14" s="38">
        <f ca="1">BI13*100000000+COUNTIF($C13:W13,3)*1000000+(BI9+BI10-BI11-BI12+30)*1000+(BI9+BI10)</f>
        <v>301030009</v>
      </c>
      <c r="BJ14" s="38">
        <f ca="1">BJ13*100000000+COUNTIF($C13:X13,3)*1000000+(BJ9+BJ10-BJ11-BJ12+30)*1000+(BJ9+BJ10)</f>
        <v>301030009</v>
      </c>
      <c r="BK14" s="38">
        <f ca="1">BK13*100000000+COUNTIF($C13:Y13,3)*1000000+(BK9+BK10-BK11-BK12+30)*1000+(BK9+BK10)</f>
        <v>301030009</v>
      </c>
      <c r="BL14" s="38">
        <f ca="1">BL13*100000000+COUNTIF($C13:Z13,3)*1000000+(BL9+BL10-BL11-BL12+30)*1000+(BL9+BL10)</f>
        <v>301030009</v>
      </c>
      <c r="BM14" s="38">
        <f ca="1">BM13*100000000+COUNTIF($C13:AA13,3)*1000000+(BM9+BM10-BM11-BM12+30)*1000+(BM9+BM10)</f>
        <v>301030009</v>
      </c>
      <c r="BN14" s="38">
        <f ca="1">BN13*100000000+COUNTIF($C13:AB13,3)*1000000+(BN9+BN10-BN11-BN12+30)*1000+(BN9+BN10)</f>
        <v>301030009</v>
      </c>
      <c r="BO14" s="38">
        <f ca="1">BO13*100000000+COUNTIF($C13:AC13,3)*1000000+(BO9+BO10-BO11-BO12+30)*1000+(BO9+BO10)</f>
        <v>301030009</v>
      </c>
      <c r="BP14" s="38">
        <f ca="1">BP13*100000000+COUNTIF($C13:AD13,3)*1000000+(BP9+BP10-BP11-BP12+30)*1000+(BP9+BP10)</f>
        <v>301030009</v>
      </c>
      <c r="BQ14" s="38">
        <f ca="1">BQ13*100000000+COUNTIF($C13:AE13,3)*1000000+(BQ9+BQ10-BQ11-BQ12+30)*1000+(BQ9+BQ10)</f>
        <v>301030009</v>
      </c>
      <c r="BR14" s="38">
        <f ca="1">BR13*100000000+COUNTIF($C13:AF13,3)*1000000+(BR9+BR10-BR11-BR12+30)*1000+(BR9+BR10)</f>
        <v>301030009</v>
      </c>
      <c r="BS14" s="38">
        <f ca="1">BS13*100000000+COUNTIF($C13:AG13,3)*1000000+(BS9+BS10-BS11-BS12+30)*1000+(BS9+BS10)</f>
        <v>301030009</v>
      </c>
      <c r="BT14" s="38">
        <f ca="1">BT13*100000000+COUNTIF($C13:AH13,3)*1000000+(BT9+BT10-BT11-BT12+30)*1000+(BT9+BT10)</f>
        <v>301030009</v>
      </c>
      <c r="BU14" s="38">
        <f ca="1">BU13*100000000+COUNTIF($C13:AI13,3)*1000000+(BU9+BU10-BU11-BU12+30)*1000+(BU9+BU10)</f>
        <v>301030009</v>
      </c>
      <c r="BV14" s="38">
        <f ca="1">BV13*100000000+COUNTIF($C13:AJ13,3)*1000000+(BV9+BV10-BV11-BV12+30)*1000+(BV9+BV10)</f>
        <v>301030009</v>
      </c>
      <c r="BW14" s="38">
        <f ca="1">BW13*100000000+COUNTIF($C13:AK13,3)*1000000+(BW9+BW10-BW11-BW12+30)*1000+(BW9+BW10)</f>
        <v>301030009</v>
      </c>
      <c r="BX14" s="38">
        <f ca="1">BX13*100000000+COUNTIF($C13:AL13,3)*1000000+(BX9+BX10-BX11-BX12+30)*1000+(BX9+BX10)</f>
        <v>301030009</v>
      </c>
      <c r="BY14" s="38">
        <f ca="1">BY13*100000000+COUNTIF($C13:AM13,3)*1000000+(BY9+BY10-BY11-BY12+30)*1000+(BY9+BY10)</f>
        <v>301030009</v>
      </c>
      <c r="BZ14" s="38">
        <f ca="1">BZ13*100000000+COUNTIF($C13:AN13,3)*1000000+(BZ9+BZ10-BZ11-BZ12+30)*1000+(BZ9+BZ10)</f>
        <v>301030009</v>
      </c>
    </row>
    <row r="15" spans="1:79" ht="13.5" thickBot="1" x14ac:dyDescent="0.25">
      <c r="A15" s="37"/>
      <c r="B15" s="22" t="str">
        <f t="shared" si="3"/>
        <v>VITORIA</v>
      </c>
      <c r="C15" s="23">
        <f t="array" aca="1" ref="C15" ca="1">SUMPRODUCT(N(OFFSET(partidas,C$2*10,0,10,1)=$B15),OFFSET(partidas,C$2*10,1,10,1))</f>
        <v>2</v>
      </c>
      <c r="D15" s="23">
        <f t="array" aca="1" ref="D15" ca="1">SUMPRODUCT(N(OFFSET(partidas,D$2*10,0,10,1)=$B15),OFFSET(partidas,D$2*10,1,10,1))</f>
        <v>4</v>
      </c>
      <c r="E15" s="23">
        <f t="array" aca="1" ref="E15" ca="1">SUMPRODUCT(N(OFFSET(partidas,E$2*10,0,10,1)=$B15),OFFSET(partidas,E$2*10,1,10,1))</f>
        <v>0</v>
      </c>
      <c r="F15" s="23">
        <f t="array" aca="1" ref="F15" ca="1">SUMPRODUCT(N(OFFSET(partidas,F$2*10,0,10,1)=$B15),OFFSET(partidas,F$2*10,1,10,1))</f>
        <v>0</v>
      </c>
      <c r="G15" s="23">
        <f t="array" aca="1" ref="G15" ca="1">SUMPRODUCT(N(OFFSET(partidas,G$2*10,0,10,1)=$B15),OFFSET(partidas,G$2*10,1,10,1))</f>
        <v>0</v>
      </c>
      <c r="H15" s="23">
        <f t="array" aca="1" ref="H15" ca="1">SUMPRODUCT(N(OFFSET(partidas,H$2*10,0,10,1)=$B15),OFFSET(partidas,H$2*10,1,10,1))</f>
        <v>0</v>
      </c>
      <c r="I15" s="23">
        <f t="array" aca="1" ref="I15" ca="1">SUMPRODUCT(N(OFFSET(partidas,I$2*10,0,10,1)=$B15),OFFSET(partidas,I$2*10,1,10,1))</f>
        <v>0</v>
      </c>
      <c r="J15" s="23">
        <f t="array" aca="1" ref="J15" ca="1">SUMPRODUCT(N(OFFSET(partidas,J$2*10,0,10,1)=$B15),OFFSET(partidas,J$2*10,1,10,1))</f>
        <v>0</v>
      </c>
      <c r="K15" s="23">
        <f t="array" aca="1" ref="K15" ca="1">SUMPRODUCT(N(OFFSET(partidas,K$2*10,0,10,1)=$B15),OFFSET(partidas,K$2*10,1,10,1))</f>
        <v>0</v>
      </c>
      <c r="L15" s="23">
        <f t="array" aca="1" ref="L15" ca="1">SUMPRODUCT(N(OFFSET(partidas,L$2*10,0,10,1)=$B15),OFFSET(partidas,L$2*10,1,10,1))</f>
        <v>0</v>
      </c>
      <c r="M15" s="23">
        <f t="array" aca="1" ref="M15" ca="1">SUMPRODUCT(N(OFFSET(partidas,M$2*10,0,10,1)=$B15),OFFSET(partidas,M$2*10,1,10,1))</f>
        <v>0</v>
      </c>
      <c r="N15" s="23">
        <f t="array" aca="1" ref="N15" ca="1">SUMPRODUCT(N(OFFSET(partidas,N$2*10,0,10,1)=$B15),OFFSET(partidas,N$2*10,1,10,1))</f>
        <v>0</v>
      </c>
      <c r="O15" s="23">
        <f t="array" aca="1" ref="O15" ca="1">SUMPRODUCT(N(OFFSET(partidas,O$2*10,0,10,1)=$B15),OFFSET(partidas,O$2*10,1,10,1))</f>
        <v>0</v>
      </c>
      <c r="P15" s="23">
        <f t="array" aca="1" ref="P15" ca="1">SUMPRODUCT(N(OFFSET(partidas,P$2*10,0,10,1)=$B15),OFFSET(partidas,P$2*10,1,10,1))</f>
        <v>0</v>
      </c>
      <c r="Q15" s="23">
        <f t="array" aca="1" ref="Q15" ca="1">SUMPRODUCT(N(OFFSET(partidas,Q$2*10,0,10,1)=$B15),OFFSET(partidas,Q$2*10,1,10,1))</f>
        <v>0</v>
      </c>
      <c r="R15" s="23">
        <f t="array" aca="1" ref="R15" ca="1">SUMPRODUCT(N(OFFSET(partidas,R$2*10,0,10,1)=$B15),OFFSET(partidas,R$2*10,1,10,1))</f>
        <v>0</v>
      </c>
      <c r="S15" s="23">
        <f t="array" aca="1" ref="S15" ca="1">SUMPRODUCT(N(OFFSET(partidas,S$2*10,0,10,1)=$B15),OFFSET(partidas,S$2*10,1,10,1))</f>
        <v>0</v>
      </c>
      <c r="T15" s="23">
        <f t="array" aca="1" ref="T15" ca="1">SUMPRODUCT(N(OFFSET(partidas,T$2*10,0,10,1)=$B15),OFFSET(partidas,T$2*10,1,10,1))</f>
        <v>0</v>
      </c>
      <c r="U15" s="23">
        <f t="array" aca="1" ref="U15" ca="1">SUMPRODUCT(N(OFFSET(partidas,U$2*10,0,10,1)=$B15),OFFSET(partidas,U$2*10,1,10,1))</f>
        <v>0</v>
      </c>
      <c r="V15" s="23">
        <f t="array" aca="1" ref="V15" ca="1">SUMPRODUCT(N(OFFSET(partidas,V$2*10,0,10,1)=$B15),OFFSET(partidas,V$2*10,1,10,1))</f>
        <v>0</v>
      </c>
      <c r="W15" s="23">
        <f t="array" aca="1" ref="W15" ca="1">SUMPRODUCT(N(OFFSET(partidas,W$2*10,0,10,1)=$B15),OFFSET(partidas,W$2*10,1,10,1))</f>
        <v>0</v>
      </c>
      <c r="X15" s="23">
        <f t="array" aca="1" ref="X15" ca="1">SUMPRODUCT(N(OFFSET(partidas,X$2*10,0,10,1)=$B15),OFFSET(partidas,X$2*10,1,10,1))</f>
        <v>0</v>
      </c>
      <c r="Y15" s="23">
        <f t="array" aca="1" ref="Y15" ca="1">SUMPRODUCT(N(OFFSET(partidas,Y$2*10,0,10,1)=$B15),OFFSET(partidas,Y$2*10,1,10,1))</f>
        <v>0</v>
      </c>
      <c r="Z15" s="23">
        <f t="array" aca="1" ref="Z15" ca="1">SUMPRODUCT(N(OFFSET(partidas,Z$2*10,0,10,1)=$B15),OFFSET(partidas,Z$2*10,1,10,1))</f>
        <v>0</v>
      </c>
      <c r="AA15" s="23">
        <f t="array" aca="1" ref="AA15" ca="1">SUMPRODUCT(N(OFFSET(partidas,AA$2*10,0,10,1)=$B15),OFFSET(partidas,AA$2*10,1,10,1))</f>
        <v>0</v>
      </c>
      <c r="AB15" s="23">
        <f t="array" aca="1" ref="AB15" ca="1">SUMPRODUCT(N(OFFSET(partidas,AB$2*10,0,10,1)=$B15),OFFSET(partidas,AB$2*10,1,10,1))</f>
        <v>0</v>
      </c>
      <c r="AC15" s="23">
        <f t="array" aca="1" ref="AC15" ca="1">SUMPRODUCT(N(OFFSET(partidas,AC$2*10,0,10,1)=$B15),OFFSET(partidas,AC$2*10,1,10,1))</f>
        <v>0</v>
      </c>
      <c r="AD15" s="23">
        <f t="array" aca="1" ref="AD15" ca="1">SUMPRODUCT(N(OFFSET(partidas,AD$2*10,0,10,1)=$B15),OFFSET(partidas,AD$2*10,1,10,1))</f>
        <v>0</v>
      </c>
      <c r="AE15" s="23">
        <f t="array" aca="1" ref="AE15" ca="1">SUMPRODUCT(N(OFFSET(partidas,AE$2*10,0,10,1)=$B15),OFFSET(partidas,AE$2*10,1,10,1))</f>
        <v>0</v>
      </c>
      <c r="AF15" s="23">
        <f t="array" aca="1" ref="AF15" ca="1">SUMPRODUCT(N(OFFSET(partidas,AF$2*10,0,10,1)=$B15),OFFSET(partidas,AF$2*10,1,10,1))</f>
        <v>0</v>
      </c>
      <c r="AG15" s="23">
        <f t="array" aca="1" ref="AG15" ca="1">SUMPRODUCT(N(OFFSET(partidas,AG$2*10,0,10,1)=$B15),OFFSET(partidas,AG$2*10,1,10,1))</f>
        <v>0</v>
      </c>
      <c r="AH15" s="23">
        <f t="array" aca="1" ref="AH15" ca="1">SUMPRODUCT(N(OFFSET(partidas,AH$2*10,0,10,1)=$B15),OFFSET(partidas,AH$2*10,1,10,1))</f>
        <v>0</v>
      </c>
      <c r="AI15" s="23">
        <f t="array" aca="1" ref="AI15" ca="1">SUMPRODUCT(N(OFFSET(partidas,AI$2*10,0,10,1)=$B15),OFFSET(partidas,AI$2*10,1,10,1))</f>
        <v>0</v>
      </c>
      <c r="AJ15" s="23">
        <f t="array" aca="1" ref="AJ15" ca="1">SUMPRODUCT(N(OFFSET(partidas,AJ$2*10,0,10,1)=$B15),OFFSET(partidas,AJ$2*10,1,10,1))</f>
        <v>0</v>
      </c>
      <c r="AK15" s="23">
        <f t="array" aca="1" ref="AK15" ca="1">SUMPRODUCT(N(OFFSET(partidas,AK$2*10,0,10,1)=$B15),OFFSET(partidas,AK$2*10,1,10,1))</f>
        <v>0</v>
      </c>
      <c r="AL15" s="23">
        <f t="array" aca="1" ref="AL15" ca="1">SUMPRODUCT(N(OFFSET(partidas,AL$2*10,0,10,1)=$B15),OFFSET(partidas,AL$2*10,1,10,1))</f>
        <v>0</v>
      </c>
      <c r="AM15" s="23">
        <f t="array" aca="1" ref="AM15" ca="1">SUMPRODUCT(N(OFFSET(partidas,AM$2*10,0,10,1)=$B15),OFFSET(partidas,AM$2*10,1,10,1))</f>
        <v>0</v>
      </c>
      <c r="AN15" s="23">
        <f t="array" aca="1" ref="AN15" ca="1">SUMPRODUCT(N(OFFSET(partidas,AN$2*10,0,10,1)=$B15),OFFSET(partidas,AN$2*10,1,10,1))</f>
        <v>0</v>
      </c>
      <c r="AO15" s="23">
        <f ca="1">C15</f>
        <v>2</v>
      </c>
      <c r="AP15" s="23">
        <f t="shared" ref="AP15:AX19" ca="1" si="18">D15+AO15</f>
        <v>6</v>
      </c>
      <c r="AQ15" s="23">
        <f t="shared" ca="1" si="18"/>
        <v>6</v>
      </c>
      <c r="AR15" s="23">
        <f t="shared" ca="1" si="18"/>
        <v>6</v>
      </c>
      <c r="AS15" s="23">
        <f t="shared" ca="1" si="18"/>
        <v>6</v>
      </c>
      <c r="AT15" s="23">
        <f t="shared" ca="1" si="18"/>
        <v>6</v>
      </c>
      <c r="AU15" s="23">
        <f t="shared" ca="1" si="18"/>
        <v>6</v>
      </c>
      <c r="AV15" s="23">
        <f t="shared" ca="1" si="18"/>
        <v>6</v>
      </c>
      <c r="AW15" s="23">
        <f t="shared" ca="1" si="18"/>
        <v>6</v>
      </c>
      <c r="AX15" s="23">
        <f t="shared" ca="1" si="18"/>
        <v>6</v>
      </c>
      <c r="AY15" s="23">
        <f t="shared" ref="AY15:BZ15" ca="1" si="19">M15+AX15</f>
        <v>6</v>
      </c>
      <c r="AZ15" s="23">
        <f t="shared" ca="1" si="19"/>
        <v>6</v>
      </c>
      <c r="BA15" s="23">
        <f t="shared" ca="1" si="19"/>
        <v>6</v>
      </c>
      <c r="BB15" s="23">
        <f t="shared" ca="1" si="19"/>
        <v>6</v>
      </c>
      <c r="BC15" s="23">
        <f t="shared" ca="1" si="19"/>
        <v>6</v>
      </c>
      <c r="BD15" s="23">
        <f t="shared" ca="1" si="19"/>
        <v>6</v>
      </c>
      <c r="BE15" s="23">
        <f t="shared" ca="1" si="19"/>
        <v>6</v>
      </c>
      <c r="BF15" s="23">
        <f t="shared" ca="1" si="19"/>
        <v>6</v>
      </c>
      <c r="BG15" s="23">
        <f t="shared" ca="1" si="19"/>
        <v>6</v>
      </c>
      <c r="BH15" s="23">
        <f t="shared" ca="1" si="19"/>
        <v>6</v>
      </c>
      <c r="BI15" s="23">
        <f t="shared" ca="1" si="19"/>
        <v>6</v>
      </c>
      <c r="BJ15" s="23">
        <f t="shared" ca="1" si="19"/>
        <v>6</v>
      </c>
      <c r="BK15" s="23">
        <f t="shared" ca="1" si="19"/>
        <v>6</v>
      </c>
      <c r="BL15" s="23">
        <f t="shared" ca="1" si="19"/>
        <v>6</v>
      </c>
      <c r="BM15" s="23">
        <f t="shared" ca="1" si="19"/>
        <v>6</v>
      </c>
      <c r="BN15" s="23">
        <f t="shared" ca="1" si="19"/>
        <v>6</v>
      </c>
      <c r="BO15" s="23">
        <f t="shared" ca="1" si="19"/>
        <v>6</v>
      </c>
      <c r="BP15" s="23">
        <f t="shared" ca="1" si="19"/>
        <v>6</v>
      </c>
      <c r="BQ15" s="23">
        <f t="shared" ca="1" si="19"/>
        <v>6</v>
      </c>
      <c r="BR15" s="23">
        <f t="shared" ca="1" si="19"/>
        <v>6</v>
      </c>
      <c r="BS15" s="23">
        <f t="shared" ca="1" si="19"/>
        <v>6</v>
      </c>
      <c r="BT15" s="23">
        <f t="shared" ca="1" si="19"/>
        <v>6</v>
      </c>
      <c r="BU15" s="23">
        <f t="shared" ca="1" si="19"/>
        <v>6</v>
      </c>
      <c r="BV15" s="23">
        <f t="shared" ca="1" si="19"/>
        <v>6</v>
      </c>
      <c r="BW15" s="23">
        <f t="shared" ca="1" si="19"/>
        <v>6</v>
      </c>
      <c r="BX15" s="23">
        <f t="shared" ca="1" si="19"/>
        <v>6</v>
      </c>
      <c r="BY15" s="23">
        <f t="shared" ca="1" si="19"/>
        <v>6</v>
      </c>
      <c r="BZ15" s="23">
        <f t="shared" ca="1" si="19"/>
        <v>6</v>
      </c>
    </row>
    <row r="16" spans="1:79" ht="13.5" thickBot="1" x14ac:dyDescent="0.25">
      <c r="A16" s="37"/>
      <c r="B16" s="22" t="str">
        <f t="shared" si="3"/>
        <v>VITORIA</v>
      </c>
      <c r="C16" s="23">
        <f t="array" aca="1" ref="C16" ca="1">SUMPRODUCT(N(OFFSET(partidas,C$2*10,4,10,1)=$B15),OFFSET(partidas,C$2*10,3,10,1))</f>
        <v>0</v>
      </c>
      <c r="D16" s="23">
        <f t="array" aca="1" ref="D16" ca="1">SUMPRODUCT(N(OFFSET(partidas,D$2*10,4,10,1)=$B15),OFFSET(partidas,D$2*10,3,10,1))</f>
        <v>4</v>
      </c>
      <c r="E16" s="23">
        <f t="array" aca="1" ref="E16" ca="1">SUMPRODUCT(N(OFFSET(partidas,E$2*10,4,10,1)=$B15),OFFSET(partidas,E$2*10,3,10,1))</f>
        <v>3</v>
      </c>
      <c r="F16" s="23">
        <f t="array" aca="1" ref="F16" ca="1">SUMPRODUCT(N(OFFSET(partidas,F$2*10,4,10,1)=$B15),OFFSET(partidas,F$2*10,3,10,1))</f>
        <v>1</v>
      </c>
      <c r="G16" s="23">
        <f t="array" aca="1" ref="G16" ca="1">SUMPRODUCT(N(OFFSET(partidas,G$2*10,4,10,1)=$B15),OFFSET(partidas,G$2*10,3,10,1))</f>
        <v>0</v>
      </c>
      <c r="H16" s="23">
        <f t="array" aca="1" ref="H16" ca="1">SUMPRODUCT(N(OFFSET(partidas,H$2*10,4,10,1)=$B15),OFFSET(partidas,H$2*10,3,10,1))</f>
        <v>0</v>
      </c>
      <c r="I16" s="23">
        <f t="array" aca="1" ref="I16" ca="1">SUMPRODUCT(N(OFFSET(partidas,I$2*10,4,10,1)=$B15),OFFSET(partidas,I$2*10,3,10,1))</f>
        <v>0</v>
      </c>
      <c r="J16" s="23">
        <f t="array" aca="1" ref="J16" ca="1">SUMPRODUCT(N(OFFSET(partidas,J$2*10,4,10,1)=$B15),OFFSET(partidas,J$2*10,3,10,1))</f>
        <v>0</v>
      </c>
      <c r="K16" s="23">
        <f t="array" aca="1" ref="K16" ca="1">SUMPRODUCT(N(OFFSET(partidas,K$2*10,4,10,1)=$B15),OFFSET(partidas,K$2*10,3,10,1))</f>
        <v>0</v>
      </c>
      <c r="L16" s="23">
        <f t="array" aca="1" ref="L16" ca="1">SUMPRODUCT(N(OFFSET(partidas,L$2*10,4,10,1)=$B15),OFFSET(partidas,L$2*10,3,10,1))</f>
        <v>0</v>
      </c>
      <c r="M16" s="23">
        <f t="array" aca="1" ref="M16" ca="1">SUMPRODUCT(N(OFFSET(partidas,M$2*10,4,10,1)=$B15),OFFSET(partidas,M$2*10,3,10,1))</f>
        <v>0</v>
      </c>
      <c r="N16" s="23">
        <f t="array" aca="1" ref="N16" ca="1">SUMPRODUCT(N(OFFSET(partidas,N$2*10,4,10,1)=$B15),OFFSET(partidas,N$2*10,3,10,1))</f>
        <v>0</v>
      </c>
      <c r="O16" s="23">
        <f t="array" aca="1" ref="O16" ca="1">SUMPRODUCT(N(OFFSET(partidas,O$2*10,4,10,1)=$B15),OFFSET(partidas,O$2*10,3,10,1))</f>
        <v>0</v>
      </c>
      <c r="P16" s="23">
        <f t="array" aca="1" ref="P16" ca="1">SUMPRODUCT(N(OFFSET(partidas,P$2*10,4,10,1)=$B15),OFFSET(partidas,P$2*10,3,10,1))</f>
        <v>0</v>
      </c>
      <c r="Q16" s="23">
        <f t="array" aca="1" ref="Q16" ca="1">SUMPRODUCT(N(OFFSET(partidas,Q$2*10,4,10,1)=$B15),OFFSET(partidas,Q$2*10,3,10,1))</f>
        <v>0</v>
      </c>
      <c r="R16" s="23">
        <f t="array" aca="1" ref="R16" ca="1">SUMPRODUCT(N(OFFSET(partidas,R$2*10,4,10,1)=$B15),OFFSET(partidas,R$2*10,3,10,1))</f>
        <v>0</v>
      </c>
      <c r="S16" s="23">
        <f t="array" aca="1" ref="S16" ca="1">SUMPRODUCT(N(OFFSET(partidas,S$2*10,4,10,1)=$B15),OFFSET(partidas,S$2*10,3,10,1))</f>
        <v>0</v>
      </c>
      <c r="T16" s="23">
        <f t="array" aca="1" ref="T16" ca="1">SUMPRODUCT(N(OFFSET(partidas,T$2*10,4,10,1)=$B15),OFFSET(partidas,T$2*10,3,10,1))</f>
        <v>0</v>
      </c>
      <c r="U16" s="23">
        <f t="array" aca="1" ref="U16" ca="1">SUMPRODUCT(N(OFFSET(partidas,U$2*10,4,10,1)=$B15),OFFSET(partidas,U$2*10,3,10,1))</f>
        <v>0</v>
      </c>
      <c r="V16" s="23">
        <f t="array" aca="1" ref="V16" ca="1">SUMPRODUCT(N(OFFSET(partidas,V$2*10,4,10,1)=$B15),OFFSET(partidas,V$2*10,3,10,1))</f>
        <v>0</v>
      </c>
      <c r="W16" s="23">
        <f t="array" aca="1" ref="W16" ca="1">SUMPRODUCT(N(OFFSET(partidas,W$2*10,4,10,1)=$B15),OFFSET(partidas,W$2*10,3,10,1))</f>
        <v>0</v>
      </c>
      <c r="X16" s="23">
        <f t="array" aca="1" ref="X16" ca="1">SUMPRODUCT(N(OFFSET(partidas,X$2*10,4,10,1)=$B15),OFFSET(partidas,X$2*10,3,10,1))</f>
        <v>0</v>
      </c>
      <c r="Y16" s="23">
        <f t="array" aca="1" ref="Y16" ca="1">SUMPRODUCT(N(OFFSET(partidas,Y$2*10,4,10,1)=$B15),OFFSET(partidas,Y$2*10,3,10,1))</f>
        <v>0</v>
      </c>
      <c r="Z16" s="23">
        <f t="array" aca="1" ref="Z16" ca="1">SUMPRODUCT(N(OFFSET(partidas,Z$2*10,4,10,1)=$B15),OFFSET(partidas,Z$2*10,3,10,1))</f>
        <v>0</v>
      </c>
      <c r="AA16" s="23">
        <f t="array" aca="1" ref="AA16" ca="1">SUMPRODUCT(N(OFFSET(partidas,AA$2*10,4,10,1)=$B15),OFFSET(partidas,AA$2*10,3,10,1))</f>
        <v>0</v>
      </c>
      <c r="AB16" s="23">
        <f t="array" aca="1" ref="AB16" ca="1">SUMPRODUCT(N(OFFSET(partidas,AB$2*10,4,10,1)=$B15),OFFSET(partidas,AB$2*10,3,10,1))</f>
        <v>0</v>
      </c>
      <c r="AC16" s="23">
        <f t="array" aca="1" ref="AC16" ca="1">SUMPRODUCT(N(OFFSET(partidas,AC$2*10,4,10,1)=$B15),OFFSET(partidas,AC$2*10,3,10,1))</f>
        <v>0</v>
      </c>
      <c r="AD16" s="23">
        <f t="array" aca="1" ref="AD16" ca="1">SUMPRODUCT(N(OFFSET(partidas,AD$2*10,4,10,1)=$B15),OFFSET(partidas,AD$2*10,3,10,1))</f>
        <v>0</v>
      </c>
      <c r="AE16" s="23">
        <f t="array" aca="1" ref="AE16" ca="1">SUMPRODUCT(N(OFFSET(partidas,AE$2*10,4,10,1)=$B15),OFFSET(partidas,AE$2*10,3,10,1))</f>
        <v>0</v>
      </c>
      <c r="AF16" s="23">
        <f t="array" aca="1" ref="AF16" ca="1">SUMPRODUCT(N(OFFSET(partidas,AF$2*10,4,10,1)=$B15),OFFSET(partidas,AF$2*10,3,10,1))</f>
        <v>0</v>
      </c>
      <c r="AG16" s="23">
        <f t="array" aca="1" ref="AG16" ca="1">SUMPRODUCT(N(OFFSET(partidas,AG$2*10,4,10,1)=$B15),OFFSET(partidas,AG$2*10,3,10,1))</f>
        <v>0</v>
      </c>
      <c r="AH16" s="23">
        <f t="array" aca="1" ref="AH16" ca="1">SUMPRODUCT(N(OFFSET(partidas,AH$2*10,4,10,1)=$B15),OFFSET(partidas,AH$2*10,3,10,1))</f>
        <v>0</v>
      </c>
      <c r="AI16" s="23">
        <f t="array" aca="1" ref="AI16" ca="1">SUMPRODUCT(N(OFFSET(partidas,AI$2*10,4,10,1)=$B15),OFFSET(partidas,AI$2*10,3,10,1))</f>
        <v>0</v>
      </c>
      <c r="AJ16" s="23">
        <f t="array" aca="1" ref="AJ16" ca="1">SUMPRODUCT(N(OFFSET(partidas,AJ$2*10,4,10,1)=$B15),OFFSET(partidas,AJ$2*10,3,10,1))</f>
        <v>0</v>
      </c>
      <c r="AK16" s="23">
        <f t="array" aca="1" ref="AK16" ca="1">SUMPRODUCT(N(OFFSET(partidas,AK$2*10,4,10,1)=$B15),OFFSET(partidas,AK$2*10,3,10,1))</f>
        <v>0</v>
      </c>
      <c r="AL16" s="23">
        <f t="array" aca="1" ref="AL16" ca="1">SUMPRODUCT(N(OFFSET(partidas,AL$2*10,4,10,1)=$B15),OFFSET(partidas,AL$2*10,3,10,1))</f>
        <v>0</v>
      </c>
      <c r="AM16" s="23">
        <f t="array" aca="1" ref="AM16" ca="1">SUMPRODUCT(N(OFFSET(partidas,AM$2*10,4,10,1)=$B15),OFFSET(partidas,AM$2*10,3,10,1))</f>
        <v>0</v>
      </c>
      <c r="AN16" s="23">
        <f t="array" aca="1" ref="AN16" ca="1">SUMPRODUCT(N(OFFSET(partidas,AN$2*10,4,10,1)=$B15),OFFSET(partidas,AN$2*10,3,10,1))</f>
        <v>0</v>
      </c>
      <c r="AO16" s="23">
        <f ca="1">C16</f>
        <v>0</v>
      </c>
      <c r="AP16" s="23">
        <f t="shared" ca="1" si="18"/>
        <v>4</v>
      </c>
      <c r="AQ16" s="23">
        <f t="shared" ca="1" si="18"/>
        <v>7</v>
      </c>
      <c r="AR16" s="23">
        <f t="shared" ca="1" si="18"/>
        <v>8</v>
      </c>
      <c r="AS16" s="23">
        <f t="shared" ca="1" si="18"/>
        <v>8</v>
      </c>
      <c r="AT16" s="23">
        <f t="shared" ca="1" si="18"/>
        <v>8</v>
      </c>
      <c r="AU16" s="23">
        <f t="shared" ca="1" si="18"/>
        <v>8</v>
      </c>
      <c r="AV16" s="23">
        <f t="shared" ca="1" si="18"/>
        <v>8</v>
      </c>
      <c r="AW16" s="23">
        <f t="shared" ca="1" si="18"/>
        <v>8</v>
      </c>
      <c r="AX16" s="23">
        <f t="shared" ca="1" si="18"/>
        <v>8</v>
      </c>
      <c r="AY16" s="23">
        <f t="shared" ref="AY16:BZ16" ca="1" si="20">M16+AX16</f>
        <v>8</v>
      </c>
      <c r="AZ16" s="23">
        <f t="shared" ca="1" si="20"/>
        <v>8</v>
      </c>
      <c r="BA16" s="23">
        <f t="shared" ca="1" si="20"/>
        <v>8</v>
      </c>
      <c r="BB16" s="23">
        <f t="shared" ca="1" si="20"/>
        <v>8</v>
      </c>
      <c r="BC16" s="23">
        <f t="shared" ca="1" si="20"/>
        <v>8</v>
      </c>
      <c r="BD16" s="23">
        <f t="shared" ca="1" si="20"/>
        <v>8</v>
      </c>
      <c r="BE16" s="23">
        <f t="shared" ca="1" si="20"/>
        <v>8</v>
      </c>
      <c r="BF16" s="23">
        <f t="shared" ca="1" si="20"/>
        <v>8</v>
      </c>
      <c r="BG16" s="23">
        <f t="shared" ca="1" si="20"/>
        <v>8</v>
      </c>
      <c r="BH16" s="23">
        <f t="shared" ca="1" si="20"/>
        <v>8</v>
      </c>
      <c r="BI16" s="23">
        <f t="shared" ca="1" si="20"/>
        <v>8</v>
      </c>
      <c r="BJ16" s="23">
        <f t="shared" ca="1" si="20"/>
        <v>8</v>
      </c>
      <c r="BK16" s="23">
        <f t="shared" ca="1" si="20"/>
        <v>8</v>
      </c>
      <c r="BL16" s="23">
        <f t="shared" ca="1" si="20"/>
        <v>8</v>
      </c>
      <c r="BM16" s="23">
        <f t="shared" ca="1" si="20"/>
        <v>8</v>
      </c>
      <c r="BN16" s="23">
        <f t="shared" ca="1" si="20"/>
        <v>8</v>
      </c>
      <c r="BO16" s="23">
        <f t="shared" ca="1" si="20"/>
        <v>8</v>
      </c>
      <c r="BP16" s="23">
        <f t="shared" ca="1" si="20"/>
        <v>8</v>
      </c>
      <c r="BQ16" s="23">
        <f t="shared" ca="1" si="20"/>
        <v>8</v>
      </c>
      <c r="BR16" s="23">
        <f t="shared" ca="1" si="20"/>
        <v>8</v>
      </c>
      <c r="BS16" s="23">
        <f t="shared" ca="1" si="20"/>
        <v>8</v>
      </c>
      <c r="BT16" s="23">
        <f t="shared" ca="1" si="20"/>
        <v>8</v>
      </c>
      <c r="BU16" s="23">
        <f t="shared" ca="1" si="20"/>
        <v>8</v>
      </c>
      <c r="BV16" s="23">
        <f t="shared" ca="1" si="20"/>
        <v>8</v>
      </c>
      <c r="BW16" s="23">
        <f t="shared" ca="1" si="20"/>
        <v>8</v>
      </c>
      <c r="BX16" s="23">
        <f t="shared" ca="1" si="20"/>
        <v>8</v>
      </c>
      <c r="BY16" s="23">
        <f t="shared" ca="1" si="20"/>
        <v>8</v>
      </c>
      <c r="BZ16" s="23">
        <f t="shared" ca="1" si="20"/>
        <v>8</v>
      </c>
    </row>
    <row r="17" spans="1:78" ht="13.5" thickBot="1" x14ac:dyDescent="0.25">
      <c r="A17" s="37"/>
      <c r="B17" s="22" t="str">
        <f t="shared" si="3"/>
        <v>VITORIA</v>
      </c>
      <c r="C17" s="23">
        <f t="array" aca="1" ref="C17" ca="1">SUMPRODUCT(N(OFFSET(partidas,C$2*10,0,10,1)=$B15),OFFSET(partidas,C$2*10,3,10,1))</f>
        <v>0</v>
      </c>
      <c r="D17" s="23">
        <f t="array" aca="1" ref="D17" ca="1">SUMPRODUCT(N(OFFSET(partidas,D$2*10,0,10,1)=$B15),OFFSET(partidas,D$2*10,3,10,1))</f>
        <v>2</v>
      </c>
      <c r="E17" s="23">
        <f t="array" aca="1" ref="E17" ca="1">SUMPRODUCT(N(OFFSET(partidas,E$2*10,0,10,1)=$B15),OFFSET(partidas,E$2*10,3,10,1))</f>
        <v>0</v>
      </c>
      <c r="F17" s="23">
        <f t="array" aca="1" ref="F17" ca="1">SUMPRODUCT(N(OFFSET(partidas,F$2*10,0,10,1)=$B15),OFFSET(partidas,F$2*10,3,10,1))</f>
        <v>0</v>
      </c>
      <c r="G17" s="23">
        <f t="array" aca="1" ref="G17" ca="1">SUMPRODUCT(N(OFFSET(partidas,G$2*10,0,10,1)=$B15),OFFSET(partidas,G$2*10,3,10,1))</f>
        <v>0</v>
      </c>
      <c r="H17" s="23">
        <f t="array" aca="1" ref="H17" ca="1">SUMPRODUCT(N(OFFSET(partidas,H$2*10,0,10,1)=$B15),OFFSET(partidas,H$2*10,3,10,1))</f>
        <v>0</v>
      </c>
      <c r="I17" s="23">
        <f t="array" aca="1" ref="I17" ca="1">SUMPRODUCT(N(OFFSET(partidas,I$2*10,0,10,1)=$B15),OFFSET(partidas,I$2*10,3,10,1))</f>
        <v>0</v>
      </c>
      <c r="J17" s="23">
        <f t="array" aca="1" ref="J17" ca="1">SUMPRODUCT(N(OFFSET(partidas,J$2*10,0,10,1)=$B15),OFFSET(partidas,J$2*10,3,10,1))</f>
        <v>0</v>
      </c>
      <c r="K17" s="23">
        <f t="array" aca="1" ref="K17" ca="1">SUMPRODUCT(N(OFFSET(partidas,K$2*10,0,10,1)=$B15),OFFSET(partidas,K$2*10,3,10,1))</f>
        <v>0</v>
      </c>
      <c r="L17" s="23">
        <f t="array" aca="1" ref="L17" ca="1">SUMPRODUCT(N(OFFSET(partidas,L$2*10,0,10,1)=$B15),OFFSET(partidas,L$2*10,3,10,1))</f>
        <v>0</v>
      </c>
      <c r="M17" s="23">
        <f t="array" aca="1" ref="M17" ca="1">SUMPRODUCT(N(OFFSET(partidas,M$2*10,0,10,1)=$B15),OFFSET(partidas,M$2*10,3,10,1))</f>
        <v>0</v>
      </c>
      <c r="N17" s="23">
        <f t="array" aca="1" ref="N17" ca="1">SUMPRODUCT(N(OFFSET(partidas,N$2*10,0,10,1)=$B15),OFFSET(partidas,N$2*10,3,10,1))</f>
        <v>0</v>
      </c>
      <c r="O17" s="23">
        <f t="array" aca="1" ref="O17" ca="1">SUMPRODUCT(N(OFFSET(partidas,O$2*10,0,10,1)=$B15),OFFSET(partidas,O$2*10,3,10,1))</f>
        <v>0</v>
      </c>
      <c r="P17" s="23">
        <f t="array" aca="1" ref="P17" ca="1">SUMPRODUCT(N(OFFSET(partidas,P$2*10,0,10,1)=$B15),OFFSET(partidas,P$2*10,3,10,1))</f>
        <v>0</v>
      </c>
      <c r="Q17" s="23">
        <f t="array" aca="1" ref="Q17" ca="1">SUMPRODUCT(N(OFFSET(partidas,Q$2*10,0,10,1)=$B15),OFFSET(partidas,Q$2*10,3,10,1))</f>
        <v>0</v>
      </c>
      <c r="R17" s="23">
        <f t="array" aca="1" ref="R17" ca="1">SUMPRODUCT(N(OFFSET(partidas,R$2*10,0,10,1)=$B15),OFFSET(partidas,R$2*10,3,10,1))</f>
        <v>0</v>
      </c>
      <c r="S17" s="23">
        <f t="array" aca="1" ref="S17" ca="1">SUMPRODUCT(N(OFFSET(partidas,S$2*10,0,10,1)=$B15),OFFSET(partidas,S$2*10,3,10,1))</f>
        <v>0</v>
      </c>
      <c r="T17" s="23">
        <f t="array" aca="1" ref="T17" ca="1">SUMPRODUCT(N(OFFSET(partidas,T$2*10,0,10,1)=$B15),OFFSET(partidas,T$2*10,3,10,1))</f>
        <v>0</v>
      </c>
      <c r="U17" s="23">
        <f t="array" aca="1" ref="U17" ca="1">SUMPRODUCT(N(OFFSET(partidas,U$2*10,0,10,1)=$B15),OFFSET(partidas,U$2*10,3,10,1))</f>
        <v>0</v>
      </c>
      <c r="V17" s="23">
        <f t="array" aca="1" ref="V17" ca="1">SUMPRODUCT(N(OFFSET(partidas,V$2*10,0,10,1)=$B15),OFFSET(partidas,V$2*10,3,10,1))</f>
        <v>0</v>
      </c>
      <c r="W17" s="23">
        <f t="array" aca="1" ref="W17" ca="1">SUMPRODUCT(N(OFFSET(partidas,W$2*10,0,10,1)=$B15),OFFSET(partidas,W$2*10,3,10,1))</f>
        <v>0</v>
      </c>
      <c r="X17" s="23">
        <f t="array" aca="1" ref="X17" ca="1">SUMPRODUCT(N(OFFSET(partidas,X$2*10,0,10,1)=$B15),OFFSET(partidas,X$2*10,3,10,1))</f>
        <v>0</v>
      </c>
      <c r="Y17" s="23">
        <f t="array" aca="1" ref="Y17" ca="1">SUMPRODUCT(N(OFFSET(partidas,Y$2*10,0,10,1)=$B15),OFFSET(partidas,Y$2*10,3,10,1))</f>
        <v>0</v>
      </c>
      <c r="Z17" s="23">
        <f t="array" aca="1" ref="Z17" ca="1">SUMPRODUCT(N(OFFSET(partidas,Z$2*10,0,10,1)=$B15),OFFSET(partidas,Z$2*10,3,10,1))</f>
        <v>0</v>
      </c>
      <c r="AA17" s="23">
        <f t="array" aca="1" ref="AA17" ca="1">SUMPRODUCT(N(OFFSET(partidas,AA$2*10,0,10,1)=$B15),OFFSET(partidas,AA$2*10,3,10,1))</f>
        <v>0</v>
      </c>
      <c r="AB17" s="23">
        <f t="array" aca="1" ref="AB17" ca="1">SUMPRODUCT(N(OFFSET(partidas,AB$2*10,0,10,1)=$B15),OFFSET(partidas,AB$2*10,3,10,1))</f>
        <v>0</v>
      </c>
      <c r="AC17" s="23">
        <f t="array" aca="1" ref="AC17" ca="1">SUMPRODUCT(N(OFFSET(partidas,AC$2*10,0,10,1)=$B15),OFFSET(partidas,AC$2*10,3,10,1))</f>
        <v>0</v>
      </c>
      <c r="AD17" s="23">
        <f t="array" aca="1" ref="AD17" ca="1">SUMPRODUCT(N(OFFSET(partidas,AD$2*10,0,10,1)=$B15),OFFSET(partidas,AD$2*10,3,10,1))</f>
        <v>0</v>
      </c>
      <c r="AE17" s="23">
        <f t="array" aca="1" ref="AE17" ca="1">SUMPRODUCT(N(OFFSET(partidas,AE$2*10,0,10,1)=$B15),OFFSET(partidas,AE$2*10,3,10,1))</f>
        <v>0</v>
      </c>
      <c r="AF17" s="23">
        <f t="array" aca="1" ref="AF17" ca="1">SUMPRODUCT(N(OFFSET(partidas,AF$2*10,0,10,1)=$B15),OFFSET(partidas,AF$2*10,3,10,1))</f>
        <v>0</v>
      </c>
      <c r="AG17" s="23">
        <f t="array" aca="1" ref="AG17" ca="1">SUMPRODUCT(N(OFFSET(partidas,AG$2*10,0,10,1)=$B15),OFFSET(partidas,AG$2*10,3,10,1))</f>
        <v>0</v>
      </c>
      <c r="AH17" s="23">
        <f t="array" aca="1" ref="AH17" ca="1">SUMPRODUCT(N(OFFSET(partidas,AH$2*10,0,10,1)=$B15),OFFSET(partidas,AH$2*10,3,10,1))</f>
        <v>0</v>
      </c>
      <c r="AI17" s="23">
        <f t="array" aca="1" ref="AI17" ca="1">SUMPRODUCT(N(OFFSET(partidas,AI$2*10,0,10,1)=$B15),OFFSET(partidas,AI$2*10,3,10,1))</f>
        <v>0</v>
      </c>
      <c r="AJ17" s="23">
        <f t="array" aca="1" ref="AJ17" ca="1">SUMPRODUCT(N(OFFSET(partidas,AJ$2*10,0,10,1)=$B15),OFFSET(partidas,AJ$2*10,3,10,1))</f>
        <v>0</v>
      </c>
      <c r="AK17" s="23">
        <f t="array" aca="1" ref="AK17" ca="1">SUMPRODUCT(N(OFFSET(partidas,AK$2*10,0,10,1)=$B15),OFFSET(partidas,AK$2*10,3,10,1))</f>
        <v>0</v>
      </c>
      <c r="AL17" s="23">
        <f t="array" aca="1" ref="AL17" ca="1">SUMPRODUCT(N(OFFSET(partidas,AL$2*10,0,10,1)=$B15),OFFSET(partidas,AL$2*10,3,10,1))</f>
        <v>0</v>
      </c>
      <c r="AM17" s="23">
        <f t="array" aca="1" ref="AM17" ca="1">SUMPRODUCT(N(OFFSET(partidas,AM$2*10,0,10,1)=$B15),OFFSET(partidas,AM$2*10,3,10,1))</f>
        <v>0</v>
      </c>
      <c r="AN17" s="23">
        <f t="array" aca="1" ref="AN17" ca="1">SUMPRODUCT(N(OFFSET(partidas,AN$2*10,0,10,1)=$B15),OFFSET(partidas,AN$2*10,3,10,1))</f>
        <v>0</v>
      </c>
      <c r="AO17" s="23">
        <f ca="1">C17</f>
        <v>0</v>
      </c>
      <c r="AP17" s="23">
        <f t="shared" ca="1" si="18"/>
        <v>2</v>
      </c>
      <c r="AQ17" s="23">
        <f t="shared" ca="1" si="18"/>
        <v>2</v>
      </c>
      <c r="AR17" s="23">
        <f t="shared" ca="1" si="18"/>
        <v>2</v>
      </c>
      <c r="AS17" s="23">
        <f t="shared" ca="1" si="18"/>
        <v>2</v>
      </c>
      <c r="AT17" s="23">
        <f t="shared" ca="1" si="18"/>
        <v>2</v>
      </c>
      <c r="AU17" s="23">
        <f t="shared" ca="1" si="18"/>
        <v>2</v>
      </c>
      <c r="AV17" s="23">
        <f t="shared" ca="1" si="18"/>
        <v>2</v>
      </c>
      <c r="AW17" s="23">
        <f t="shared" ca="1" si="18"/>
        <v>2</v>
      </c>
      <c r="AX17" s="23">
        <f t="shared" ca="1" si="18"/>
        <v>2</v>
      </c>
      <c r="AY17" s="23">
        <f t="shared" ref="AY17:BZ17" ca="1" si="21">M17+AX17</f>
        <v>2</v>
      </c>
      <c r="AZ17" s="23">
        <f t="shared" ca="1" si="21"/>
        <v>2</v>
      </c>
      <c r="BA17" s="23">
        <f t="shared" ca="1" si="21"/>
        <v>2</v>
      </c>
      <c r="BB17" s="23">
        <f t="shared" ca="1" si="21"/>
        <v>2</v>
      </c>
      <c r="BC17" s="23">
        <f t="shared" ca="1" si="21"/>
        <v>2</v>
      </c>
      <c r="BD17" s="23">
        <f t="shared" ca="1" si="21"/>
        <v>2</v>
      </c>
      <c r="BE17" s="23">
        <f t="shared" ca="1" si="21"/>
        <v>2</v>
      </c>
      <c r="BF17" s="23">
        <f t="shared" ca="1" si="21"/>
        <v>2</v>
      </c>
      <c r="BG17" s="23">
        <f t="shared" ca="1" si="21"/>
        <v>2</v>
      </c>
      <c r="BH17" s="23">
        <f t="shared" ca="1" si="21"/>
        <v>2</v>
      </c>
      <c r="BI17" s="23">
        <f t="shared" ca="1" si="21"/>
        <v>2</v>
      </c>
      <c r="BJ17" s="23">
        <f t="shared" ca="1" si="21"/>
        <v>2</v>
      </c>
      <c r="BK17" s="23">
        <f t="shared" ca="1" si="21"/>
        <v>2</v>
      </c>
      <c r="BL17" s="23">
        <f t="shared" ca="1" si="21"/>
        <v>2</v>
      </c>
      <c r="BM17" s="23">
        <f t="shared" ca="1" si="21"/>
        <v>2</v>
      </c>
      <c r="BN17" s="23">
        <f t="shared" ca="1" si="21"/>
        <v>2</v>
      </c>
      <c r="BO17" s="23">
        <f t="shared" ca="1" si="21"/>
        <v>2</v>
      </c>
      <c r="BP17" s="23">
        <f t="shared" ca="1" si="21"/>
        <v>2</v>
      </c>
      <c r="BQ17" s="23">
        <f t="shared" ca="1" si="21"/>
        <v>2</v>
      </c>
      <c r="BR17" s="23">
        <f t="shared" ca="1" si="21"/>
        <v>2</v>
      </c>
      <c r="BS17" s="23">
        <f t="shared" ca="1" si="21"/>
        <v>2</v>
      </c>
      <c r="BT17" s="23">
        <f t="shared" ca="1" si="21"/>
        <v>2</v>
      </c>
      <c r="BU17" s="23">
        <f t="shared" ca="1" si="21"/>
        <v>2</v>
      </c>
      <c r="BV17" s="23">
        <f t="shared" ca="1" si="21"/>
        <v>2</v>
      </c>
      <c r="BW17" s="23">
        <f t="shared" ca="1" si="21"/>
        <v>2</v>
      </c>
      <c r="BX17" s="23">
        <f t="shared" ca="1" si="21"/>
        <v>2</v>
      </c>
      <c r="BY17" s="23">
        <f t="shared" ca="1" si="21"/>
        <v>2</v>
      </c>
      <c r="BZ17" s="23">
        <f t="shared" ca="1" si="21"/>
        <v>2</v>
      </c>
    </row>
    <row r="18" spans="1:78" ht="13.5" thickBot="1" x14ac:dyDescent="0.25">
      <c r="A18" s="37"/>
      <c r="B18" s="22" t="str">
        <f t="shared" si="3"/>
        <v>VITORIA</v>
      </c>
      <c r="C18" s="23">
        <f t="array" aca="1" ref="C18" ca="1">SUMPRODUCT(N(OFFSET(partidas,C$2*10,4,10,1)=$B15),OFFSET(partidas,C$2*10,1,10,1))</f>
        <v>0</v>
      </c>
      <c r="D18" s="23">
        <f t="array" aca="1" ref="D18" ca="1">SUMPRODUCT(N(OFFSET(partidas,D$2*10,4,10,1)=$B15),OFFSET(partidas,D$2*10,1,10,1))</f>
        <v>0</v>
      </c>
      <c r="E18" s="23">
        <f t="array" aca="1" ref="E18" ca="1">SUMPRODUCT(N(OFFSET(partidas,E$2*10,4,10,1)=$B15),OFFSET(partidas,E$2*10,1,10,1))</f>
        <v>2</v>
      </c>
      <c r="F18" s="23">
        <f t="array" aca="1" ref="F18" ca="1">SUMPRODUCT(N(OFFSET(partidas,F$2*10,4,10,1)=$B15),OFFSET(partidas,F$2*10,1,10,1))</f>
        <v>0</v>
      </c>
      <c r="G18" s="23">
        <f t="array" aca="1" ref="G18" ca="1">SUMPRODUCT(N(OFFSET(partidas,G$2*10,4,10,1)=$B15),OFFSET(partidas,G$2*10,1,10,1))</f>
        <v>0</v>
      </c>
      <c r="H18" s="23">
        <f t="array" aca="1" ref="H18" ca="1">SUMPRODUCT(N(OFFSET(partidas,H$2*10,4,10,1)=$B15),OFFSET(partidas,H$2*10,1,10,1))</f>
        <v>0</v>
      </c>
      <c r="I18" s="23">
        <f t="array" aca="1" ref="I18" ca="1">SUMPRODUCT(N(OFFSET(partidas,I$2*10,4,10,1)=$B15),OFFSET(partidas,I$2*10,1,10,1))</f>
        <v>0</v>
      </c>
      <c r="J18" s="23">
        <f t="array" aca="1" ref="J18" ca="1">SUMPRODUCT(N(OFFSET(partidas,J$2*10,4,10,1)=$B15),OFFSET(partidas,J$2*10,1,10,1))</f>
        <v>0</v>
      </c>
      <c r="K18" s="23">
        <f t="array" aca="1" ref="K18" ca="1">SUMPRODUCT(N(OFFSET(partidas,K$2*10,4,10,1)=$B15),OFFSET(partidas,K$2*10,1,10,1))</f>
        <v>0</v>
      </c>
      <c r="L18" s="23">
        <f t="array" aca="1" ref="L18" ca="1">SUMPRODUCT(N(OFFSET(partidas,L$2*10,4,10,1)=$B15),OFFSET(partidas,L$2*10,1,10,1))</f>
        <v>0</v>
      </c>
      <c r="M18" s="23">
        <f t="array" aca="1" ref="M18" ca="1">SUMPRODUCT(N(OFFSET(partidas,M$2*10,4,10,1)=$B15),OFFSET(partidas,M$2*10,1,10,1))</f>
        <v>0</v>
      </c>
      <c r="N18" s="23">
        <f t="array" aca="1" ref="N18" ca="1">SUMPRODUCT(N(OFFSET(partidas,N$2*10,4,10,1)=$B15),OFFSET(partidas,N$2*10,1,10,1))</f>
        <v>0</v>
      </c>
      <c r="O18" s="23">
        <f t="array" aca="1" ref="O18" ca="1">SUMPRODUCT(N(OFFSET(partidas,O$2*10,4,10,1)=$B15),OFFSET(partidas,O$2*10,1,10,1))</f>
        <v>0</v>
      </c>
      <c r="P18" s="23">
        <f t="array" aca="1" ref="P18" ca="1">SUMPRODUCT(N(OFFSET(partidas,P$2*10,4,10,1)=$B15),OFFSET(partidas,P$2*10,1,10,1))</f>
        <v>0</v>
      </c>
      <c r="Q18" s="23">
        <f t="array" aca="1" ref="Q18" ca="1">SUMPRODUCT(N(OFFSET(partidas,Q$2*10,4,10,1)=$B15),OFFSET(partidas,Q$2*10,1,10,1))</f>
        <v>0</v>
      </c>
      <c r="R18" s="23">
        <f t="array" aca="1" ref="R18" ca="1">SUMPRODUCT(N(OFFSET(partidas,R$2*10,4,10,1)=$B15),OFFSET(partidas,R$2*10,1,10,1))</f>
        <v>0</v>
      </c>
      <c r="S18" s="23">
        <f t="array" aca="1" ref="S18" ca="1">SUMPRODUCT(N(OFFSET(partidas,S$2*10,4,10,1)=$B15),OFFSET(partidas,S$2*10,1,10,1))</f>
        <v>0</v>
      </c>
      <c r="T18" s="23">
        <f t="array" aca="1" ref="T18" ca="1">SUMPRODUCT(N(OFFSET(partidas,T$2*10,4,10,1)=$B15),OFFSET(partidas,T$2*10,1,10,1))</f>
        <v>0</v>
      </c>
      <c r="U18" s="23">
        <f t="array" aca="1" ref="U18" ca="1">SUMPRODUCT(N(OFFSET(partidas,U$2*10,4,10,1)=$B15),OFFSET(partidas,U$2*10,1,10,1))</f>
        <v>0</v>
      </c>
      <c r="V18" s="23">
        <f t="array" aca="1" ref="V18" ca="1">SUMPRODUCT(N(OFFSET(partidas,V$2*10,4,10,1)=$B15),OFFSET(partidas,V$2*10,1,10,1))</f>
        <v>0</v>
      </c>
      <c r="W18" s="23">
        <f t="array" aca="1" ref="W18" ca="1">SUMPRODUCT(N(OFFSET(partidas,W$2*10,4,10,1)=$B15),OFFSET(partidas,W$2*10,1,10,1))</f>
        <v>0</v>
      </c>
      <c r="X18" s="23">
        <f t="array" aca="1" ref="X18" ca="1">SUMPRODUCT(N(OFFSET(partidas,X$2*10,4,10,1)=$B15),OFFSET(partidas,X$2*10,1,10,1))</f>
        <v>0</v>
      </c>
      <c r="Y18" s="23">
        <f t="array" aca="1" ref="Y18" ca="1">SUMPRODUCT(N(OFFSET(partidas,Y$2*10,4,10,1)=$B15),OFFSET(partidas,Y$2*10,1,10,1))</f>
        <v>0</v>
      </c>
      <c r="Z18" s="23">
        <f t="array" aca="1" ref="Z18" ca="1">SUMPRODUCT(N(OFFSET(partidas,Z$2*10,4,10,1)=$B15),OFFSET(partidas,Z$2*10,1,10,1))</f>
        <v>0</v>
      </c>
      <c r="AA18" s="23">
        <f t="array" aca="1" ref="AA18" ca="1">SUMPRODUCT(N(OFFSET(partidas,AA$2*10,4,10,1)=$B15),OFFSET(partidas,AA$2*10,1,10,1))</f>
        <v>0</v>
      </c>
      <c r="AB18" s="23">
        <f t="array" aca="1" ref="AB18" ca="1">SUMPRODUCT(N(OFFSET(partidas,AB$2*10,4,10,1)=$B15),OFFSET(partidas,AB$2*10,1,10,1))</f>
        <v>0</v>
      </c>
      <c r="AC18" s="23">
        <f t="array" aca="1" ref="AC18" ca="1">SUMPRODUCT(N(OFFSET(partidas,AC$2*10,4,10,1)=$B15),OFFSET(partidas,AC$2*10,1,10,1))</f>
        <v>0</v>
      </c>
      <c r="AD18" s="23">
        <f t="array" aca="1" ref="AD18" ca="1">SUMPRODUCT(N(OFFSET(partidas,AD$2*10,4,10,1)=$B15),OFFSET(partidas,AD$2*10,1,10,1))</f>
        <v>0</v>
      </c>
      <c r="AE18" s="23">
        <f t="array" aca="1" ref="AE18" ca="1">SUMPRODUCT(N(OFFSET(partidas,AE$2*10,4,10,1)=$B15),OFFSET(partidas,AE$2*10,1,10,1))</f>
        <v>0</v>
      </c>
      <c r="AF18" s="23">
        <f t="array" aca="1" ref="AF18" ca="1">SUMPRODUCT(N(OFFSET(partidas,AF$2*10,4,10,1)=$B15),OFFSET(partidas,AF$2*10,1,10,1))</f>
        <v>0</v>
      </c>
      <c r="AG18" s="23">
        <f t="array" aca="1" ref="AG18" ca="1">SUMPRODUCT(N(OFFSET(partidas,AG$2*10,4,10,1)=$B15),OFFSET(partidas,AG$2*10,1,10,1))</f>
        <v>0</v>
      </c>
      <c r="AH18" s="23">
        <f t="array" aca="1" ref="AH18" ca="1">SUMPRODUCT(N(OFFSET(partidas,AH$2*10,4,10,1)=$B15),OFFSET(partidas,AH$2*10,1,10,1))</f>
        <v>0</v>
      </c>
      <c r="AI18" s="23">
        <f t="array" aca="1" ref="AI18" ca="1">SUMPRODUCT(N(OFFSET(partidas,AI$2*10,4,10,1)=$B15),OFFSET(partidas,AI$2*10,1,10,1))</f>
        <v>0</v>
      </c>
      <c r="AJ18" s="23">
        <f t="array" aca="1" ref="AJ18" ca="1">SUMPRODUCT(N(OFFSET(partidas,AJ$2*10,4,10,1)=$B15),OFFSET(partidas,AJ$2*10,1,10,1))</f>
        <v>0</v>
      </c>
      <c r="AK18" s="23">
        <f t="array" aca="1" ref="AK18" ca="1">SUMPRODUCT(N(OFFSET(partidas,AK$2*10,4,10,1)=$B15),OFFSET(partidas,AK$2*10,1,10,1))</f>
        <v>0</v>
      </c>
      <c r="AL18" s="23">
        <f t="array" aca="1" ref="AL18" ca="1">SUMPRODUCT(N(OFFSET(partidas,AL$2*10,4,10,1)=$B15),OFFSET(partidas,AL$2*10,1,10,1))</f>
        <v>0</v>
      </c>
      <c r="AM18" s="23">
        <f t="array" aca="1" ref="AM18" ca="1">SUMPRODUCT(N(OFFSET(partidas,AM$2*10,4,10,1)=$B15),OFFSET(partidas,AM$2*10,1,10,1))</f>
        <v>0</v>
      </c>
      <c r="AN18" s="23">
        <f t="array" aca="1" ref="AN18" ca="1">SUMPRODUCT(N(OFFSET(partidas,AN$2*10,4,10,1)=$B15),OFFSET(partidas,AN$2*10,1,10,1))</f>
        <v>0</v>
      </c>
      <c r="AO18" s="23">
        <f ca="1">C18</f>
        <v>0</v>
      </c>
      <c r="AP18" s="23">
        <f t="shared" ca="1" si="18"/>
        <v>0</v>
      </c>
      <c r="AQ18" s="23">
        <f t="shared" ca="1" si="18"/>
        <v>2</v>
      </c>
      <c r="AR18" s="23">
        <f t="shared" ca="1" si="18"/>
        <v>2</v>
      </c>
      <c r="AS18" s="23">
        <f t="shared" ca="1" si="18"/>
        <v>2</v>
      </c>
      <c r="AT18" s="23">
        <f t="shared" ca="1" si="18"/>
        <v>2</v>
      </c>
      <c r="AU18" s="23">
        <f t="shared" ca="1" si="18"/>
        <v>2</v>
      </c>
      <c r="AV18" s="23">
        <f t="shared" ca="1" si="18"/>
        <v>2</v>
      </c>
      <c r="AW18" s="23">
        <f t="shared" ca="1" si="18"/>
        <v>2</v>
      </c>
      <c r="AX18" s="23">
        <f t="shared" ca="1" si="18"/>
        <v>2</v>
      </c>
      <c r="AY18" s="23">
        <f t="shared" ref="AY18:BZ18" ca="1" si="22">M18+AX18</f>
        <v>2</v>
      </c>
      <c r="AZ18" s="23">
        <f t="shared" ca="1" si="22"/>
        <v>2</v>
      </c>
      <c r="BA18" s="23">
        <f t="shared" ca="1" si="22"/>
        <v>2</v>
      </c>
      <c r="BB18" s="23">
        <f t="shared" ca="1" si="22"/>
        <v>2</v>
      </c>
      <c r="BC18" s="23">
        <f t="shared" ca="1" si="22"/>
        <v>2</v>
      </c>
      <c r="BD18" s="23">
        <f t="shared" ca="1" si="22"/>
        <v>2</v>
      </c>
      <c r="BE18" s="23">
        <f t="shared" ca="1" si="22"/>
        <v>2</v>
      </c>
      <c r="BF18" s="23">
        <f t="shared" ca="1" si="22"/>
        <v>2</v>
      </c>
      <c r="BG18" s="23">
        <f t="shared" ca="1" si="22"/>
        <v>2</v>
      </c>
      <c r="BH18" s="23">
        <f t="shared" ca="1" si="22"/>
        <v>2</v>
      </c>
      <c r="BI18" s="23">
        <f t="shared" ca="1" si="22"/>
        <v>2</v>
      </c>
      <c r="BJ18" s="23">
        <f t="shared" ca="1" si="22"/>
        <v>2</v>
      </c>
      <c r="BK18" s="23">
        <f t="shared" ca="1" si="22"/>
        <v>2</v>
      </c>
      <c r="BL18" s="23">
        <f t="shared" ca="1" si="22"/>
        <v>2</v>
      </c>
      <c r="BM18" s="23">
        <f t="shared" ca="1" si="22"/>
        <v>2</v>
      </c>
      <c r="BN18" s="23">
        <f t="shared" ca="1" si="22"/>
        <v>2</v>
      </c>
      <c r="BO18" s="23">
        <f t="shared" ca="1" si="22"/>
        <v>2</v>
      </c>
      <c r="BP18" s="23">
        <f t="shared" ca="1" si="22"/>
        <v>2</v>
      </c>
      <c r="BQ18" s="23">
        <f t="shared" ca="1" si="22"/>
        <v>2</v>
      </c>
      <c r="BR18" s="23">
        <f t="shared" ca="1" si="22"/>
        <v>2</v>
      </c>
      <c r="BS18" s="23">
        <f t="shared" ca="1" si="22"/>
        <v>2</v>
      </c>
      <c r="BT18" s="23">
        <f t="shared" ca="1" si="22"/>
        <v>2</v>
      </c>
      <c r="BU18" s="23">
        <f t="shared" ca="1" si="22"/>
        <v>2</v>
      </c>
      <c r="BV18" s="23">
        <f t="shared" ca="1" si="22"/>
        <v>2</v>
      </c>
      <c r="BW18" s="23">
        <f t="shared" ca="1" si="22"/>
        <v>2</v>
      </c>
      <c r="BX18" s="23">
        <f t="shared" ca="1" si="22"/>
        <v>2</v>
      </c>
      <c r="BY18" s="23">
        <f t="shared" ca="1" si="22"/>
        <v>2</v>
      </c>
      <c r="BZ18" s="23">
        <f t="shared" ca="1" si="22"/>
        <v>2</v>
      </c>
    </row>
    <row r="19" spans="1:78" ht="13.5" thickBot="1" x14ac:dyDescent="0.25">
      <c r="A19" s="37"/>
      <c r="B19" s="22" t="str">
        <f t="shared" si="3"/>
        <v>VITORIA</v>
      </c>
      <c r="C19" s="23">
        <f ca="1">(SUM(C15:C16)&gt;SUM(C17:C18))*3+C20</f>
        <v>3</v>
      </c>
      <c r="D19" s="23">
        <f t="shared" ref="D19:AN19" ca="1" si="23">(SUM(D15:D16)&gt;SUM(D17:D18))*3+D20</f>
        <v>4</v>
      </c>
      <c r="E19" s="23">
        <f t="shared" ca="1" si="23"/>
        <v>3</v>
      </c>
      <c r="F19" s="23">
        <f t="shared" ca="1" si="23"/>
        <v>3</v>
      </c>
      <c r="G19" s="23">
        <f t="shared" ca="1" si="23"/>
        <v>0</v>
      </c>
      <c r="H19" s="23">
        <f t="shared" ca="1" si="23"/>
        <v>0</v>
      </c>
      <c r="I19" s="23">
        <f t="shared" ca="1" si="23"/>
        <v>0</v>
      </c>
      <c r="J19" s="23">
        <f t="shared" ca="1" si="23"/>
        <v>0</v>
      </c>
      <c r="K19" s="23">
        <f t="shared" ca="1" si="23"/>
        <v>0</v>
      </c>
      <c r="L19" s="23">
        <f t="shared" ca="1" si="23"/>
        <v>0</v>
      </c>
      <c r="M19" s="23">
        <f t="shared" ca="1" si="23"/>
        <v>0</v>
      </c>
      <c r="N19" s="23">
        <f t="shared" ca="1" si="23"/>
        <v>0</v>
      </c>
      <c r="O19" s="23">
        <f t="shared" ca="1" si="23"/>
        <v>0</v>
      </c>
      <c r="P19" s="23">
        <f t="shared" ca="1" si="23"/>
        <v>0</v>
      </c>
      <c r="Q19" s="23">
        <f t="shared" ca="1" si="23"/>
        <v>0</v>
      </c>
      <c r="R19" s="23">
        <f t="shared" ca="1" si="23"/>
        <v>0</v>
      </c>
      <c r="S19" s="23">
        <f t="shared" ca="1" si="23"/>
        <v>0</v>
      </c>
      <c r="T19" s="23">
        <f t="shared" ca="1" si="23"/>
        <v>0</v>
      </c>
      <c r="U19" s="23">
        <f t="shared" ca="1" si="23"/>
        <v>0</v>
      </c>
      <c r="V19" s="23">
        <f t="shared" ca="1" si="23"/>
        <v>0</v>
      </c>
      <c r="W19" s="23">
        <f t="shared" ca="1" si="23"/>
        <v>0</v>
      </c>
      <c r="X19" s="23">
        <f t="shared" ca="1" si="23"/>
        <v>0</v>
      </c>
      <c r="Y19" s="23">
        <f t="shared" ca="1" si="23"/>
        <v>0</v>
      </c>
      <c r="Z19" s="23">
        <f t="shared" ca="1" si="23"/>
        <v>0</v>
      </c>
      <c r="AA19" s="23">
        <f t="shared" ca="1" si="23"/>
        <v>0</v>
      </c>
      <c r="AB19" s="23">
        <f t="shared" ca="1" si="23"/>
        <v>0</v>
      </c>
      <c r="AC19" s="23">
        <f t="shared" ca="1" si="23"/>
        <v>0</v>
      </c>
      <c r="AD19" s="23">
        <f t="shared" ca="1" si="23"/>
        <v>0</v>
      </c>
      <c r="AE19" s="23">
        <f t="shared" ca="1" si="23"/>
        <v>0</v>
      </c>
      <c r="AF19" s="23">
        <f t="shared" ca="1" si="23"/>
        <v>0</v>
      </c>
      <c r="AG19" s="23">
        <f t="shared" ca="1" si="23"/>
        <v>0</v>
      </c>
      <c r="AH19" s="23">
        <f t="shared" ca="1" si="23"/>
        <v>0</v>
      </c>
      <c r="AI19" s="23">
        <f t="shared" ca="1" si="23"/>
        <v>0</v>
      </c>
      <c r="AJ19" s="23">
        <f t="shared" ca="1" si="23"/>
        <v>0</v>
      </c>
      <c r="AK19" s="23">
        <f t="shared" ca="1" si="23"/>
        <v>0</v>
      </c>
      <c r="AL19" s="23">
        <f t="shared" ca="1" si="23"/>
        <v>0</v>
      </c>
      <c r="AM19" s="23">
        <f t="shared" ca="1" si="23"/>
        <v>0</v>
      </c>
      <c r="AN19" s="23">
        <f t="shared" ca="1" si="23"/>
        <v>0</v>
      </c>
      <c r="AO19" s="23">
        <f ca="1">C19</f>
        <v>3</v>
      </c>
      <c r="AP19" s="23">
        <f t="shared" ca="1" si="18"/>
        <v>7</v>
      </c>
      <c r="AQ19" s="23">
        <f t="shared" ca="1" si="18"/>
        <v>10</v>
      </c>
      <c r="AR19" s="23">
        <f t="shared" ca="1" si="18"/>
        <v>13</v>
      </c>
      <c r="AS19" s="23">
        <f t="shared" ca="1" si="18"/>
        <v>13</v>
      </c>
      <c r="AT19" s="23">
        <f t="shared" ca="1" si="18"/>
        <v>13</v>
      </c>
      <c r="AU19" s="23">
        <f t="shared" ca="1" si="18"/>
        <v>13</v>
      </c>
      <c r="AV19" s="23">
        <f t="shared" ca="1" si="18"/>
        <v>13</v>
      </c>
      <c r="AW19" s="23">
        <f t="shared" ca="1" si="18"/>
        <v>13</v>
      </c>
      <c r="AX19" s="23">
        <f t="shared" ca="1" si="18"/>
        <v>13</v>
      </c>
      <c r="AY19" s="23">
        <f t="shared" ref="AY19:BZ19" ca="1" si="24">M19+AX19</f>
        <v>13</v>
      </c>
      <c r="AZ19" s="23">
        <f t="shared" ca="1" si="24"/>
        <v>13</v>
      </c>
      <c r="BA19" s="23">
        <f t="shared" ca="1" si="24"/>
        <v>13</v>
      </c>
      <c r="BB19" s="23">
        <f t="shared" ca="1" si="24"/>
        <v>13</v>
      </c>
      <c r="BC19" s="23">
        <f t="shared" ca="1" si="24"/>
        <v>13</v>
      </c>
      <c r="BD19" s="23">
        <f t="shared" ca="1" si="24"/>
        <v>13</v>
      </c>
      <c r="BE19" s="23">
        <f t="shared" ca="1" si="24"/>
        <v>13</v>
      </c>
      <c r="BF19" s="23">
        <f t="shared" ca="1" si="24"/>
        <v>13</v>
      </c>
      <c r="BG19" s="23">
        <f t="shared" ca="1" si="24"/>
        <v>13</v>
      </c>
      <c r="BH19" s="23">
        <f t="shared" ca="1" si="24"/>
        <v>13</v>
      </c>
      <c r="BI19" s="23">
        <f t="shared" ca="1" si="24"/>
        <v>13</v>
      </c>
      <c r="BJ19" s="23">
        <f t="shared" ca="1" si="24"/>
        <v>13</v>
      </c>
      <c r="BK19" s="23">
        <f t="shared" ca="1" si="24"/>
        <v>13</v>
      </c>
      <c r="BL19" s="23">
        <f t="shared" ca="1" si="24"/>
        <v>13</v>
      </c>
      <c r="BM19" s="23">
        <f t="shared" ca="1" si="24"/>
        <v>13</v>
      </c>
      <c r="BN19" s="23">
        <f t="shared" ca="1" si="24"/>
        <v>13</v>
      </c>
      <c r="BO19" s="23">
        <f t="shared" ca="1" si="24"/>
        <v>13</v>
      </c>
      <c r="BP19" s="23">
        <f t="shared" ca="1" si="24"/>
        <v>13</v>
      </c>
      <c r="BQ19" s="23">
        <f t="shared" ca="1" si="24"/>
        <v>13</v>
      </c>
      <c r="BR19" s="23">
        <f t="shared" ca="1" si="24"/>
        <v>13</v>
      </c>
      <c r="BS19" s="23">
        <f t="shared" ca="1" si="24"/>
        <v>13</v>
      </c>
      <c r="BT19" s="23">
        <f t="shared" ca="1" si="24"/>
        <v>13</v>
      </c>
      <c r="BU19" s="23">
        <f t="shared" ca="1" si="24"/>
        <v>13</v>
      </c>
      <c r="BV19" s="23">
        <f t="shared" ca="1" si="24"/>
        <v>13</v>
      </c>
      <c r="BW19" s="23">
        <f t="shared" ca="1" si="24"/>
        <v>13</v>
      </c>
      <c r="BX19" s="23">
        <f t="shared" ca="1" si="24"/>
        <v>13</v>
      </c>
      <c r="BY19" s="23">
        <f t="shared" ca="1" si="24"/>
        <v>13</v>
      </c>
      <c r="BZ19" s="23">
        <f t="shared" ca="1" si="24"/>
        <v>13</v>
      </c>
    </row>
    <row r="20" spans="1:78" ht="13.5" thickBot="1" x14ac:dyDescent="0.25">
      <c r="A20" s="37"/>
      <c r="B20" s="22" t="str">
        <f t="shared" si="3"/>
        <v>VITORIA</v>
      </c>
      <c r="C20" s="23">
        <f t="array" aca="1" ref="C20" ca="1">SUMPRODUCT(N(OFFSET(partidas,C$2*10,0,10,1)=$B15),N(OFFSET(partidas,C$2*10,1,10,1)&lt;&gt;""),N(OFFSET(partidas,C$2*10,1,10,1)=OFFSET(partidas,C$2*10,3,10,1)))+SUMPRODUCT(N(OFFSET(partidas,C$2*10,4,10,1)=$B15),N(OFFSET(partidas,C$2*10,1,10,1)&lt;&gt;""),N(OFFSET(partidas,C$2*10,1,10,1)=OFFSET(partidas,C$2*10,3,10,1)))</f>
        <v>0</v>
      </c>
      <c r="D20" s="23">
        <f t="array" aca="1" ref="D20" ca="1">SUMPRODUCT(N(OFFSET(partidas,D$2*10,0,10,1)=$B15),N(OFFSET(partidas,D$2*10,1,10,1)&lt;&gt;""),N(OFFSET(partidas,D$2*10,1,10,1)=OFFSET(partidas,D$2*10,3,10,1)))+SUMPRODUCT(N(OFFSET(partidas,D$2*10,4,10,1)=$B15),N(OFFSET(partidas,D$2*10,1,10,1)&lt;&gt;""),N(OFFSET(partidas,D$2*10,1,10,1)=OFFSET(partidas,D$2*10,3,10,1)))</f>
        <v>1</v>
      </c>
      <c r="E20" s="23">
        <f t="array" aca="1" ref="E20" ca="1">SUMPRODUCT(N(OFFSET(partidas,E$2*10,0,10,1)=$B15),N(OFFSET(partidas,E$2*10,1,10,1)&lt;&gt;""),N(OFFSET(partidas,E$2*10,1,10,1)=OFFSET(partidas,E$2*10,3,10,1)))+SUMPRODUCT(N(OFFSET(partidas,E$2*10,4,10,1)=$B15),N(OFFSET(partidas,E$2*10,1,10,1)&lt;&gt;""),N(OFFSET(partidas,E$2*10,1,10,1)=OFFSET(partidas,E$2*10,3,10,1)))</f>
        <v>0</v>
      </c>
      <c r="F20" s="23">
        <f t="array" aca="1" ref="F20" ca="1">SUMPRODUCT(N(OFFSET(partidas,F$2*10,0,10,1)=$B15),N(OFFSET(partidas,F$2*10,1,10,1)&lt;&gt;""),N(OFFSET(partidas,F$2*10,1,10,1)=OFFSET(partidas,F$2*10,3,10,1)))+SUMPRODUCT(N(OFFSET(partidas,F$2*10,4,10,1)=$B15),N(OFFSET(partidas,F$2*10,1,10,1)&lt;&gt;""),N(OFFSET(partidas,F$2*10,1,10,1)=OFFSET(partidas,F$2*10,3,10,1)))</f>
        <v>0</v>
      </c>
      <c r="G20" s="23">
        <f t="array" aca="1" ref="G20" ca="1">SUMPRODUCT(N(OFFSET(partidas,G$2*10,0,10,1)=$B15),N(OFFSET(partidas,G$2*10,1,10,1)&lt;&gt;""),N(OFFSET(partidas,G$2*10,1,10,1)=OFFSET(partidas,G$2*10,3,10,1)))+SUMPRODUCT(N(OFFSET(partidas,G$2*10,4,10,1)=$B15),N(OFFSET(partidas,G$2*10,1,10,1)&lt;&gt;""),N(OFFSET(partidas,G$2*10,1,10,1)=OFFSET(partidas,G$2*10,3,10,1)))</f>
        <v>0</v>
      </c>
      <c r="H20" s="23">
        <f t="array" aca="1" ref="H20" ca="1">SUMPRODUCT(N(OFFSET(partidas,H$2*10,0,10,1)=$B15),N(OFFSET(partidas,H$2*10,1,10,1)&lt;&gt;""),N(OFFSET(partidas,H$2*10,1,10,1)=OFFSET(partidas,H$2*10,3,10,1)))+SUMPRODUCT(N(OFFSET(partidas,H$2*10,4,10,1)=$B15),N(OFFSET(partidas,H$2*10,1,10,1)&lt;&gt;""),N(OFFSET(partidas,H$2*10,1,10,1)=OFFSET(partidas,H$2*10,3,10,1)))</f>
        <v>0</v>
      </c>
      <c r="I20" s="23">
        <f t="array" aca="1" ref="I20" ca="1">SUMPRODUCT(N(OFFSET(partidas,I$2*10,0,10,1)=$B15),N(OFFSET(partidas,I$2*10,1,10,1)&lt;&gt;""),N(OFFSET(partidas,I$2*10,1,10,1)=OFFSET(partidas,I$2*10,3,10,1)))+SUMPRODUCT(N(OFFSET(partidas,I$2*10,4,10,1)=$B15),N(OFFSET(partidas,I$2*10,1,10,1)&lt;&gt;""),N(OFFSET(partidas,I$2*10,1,10,1)=OFFSET(partidas,I$2*10,3,10,1)))</f>
        <v>0</v>
      </c>
      <c r="J20" s="23">
        <f t="array" aca="1" ref="J20" ca="1">SUMPRODUCT(N(OFFSET(partidas,J$2*10,0,10,1)=$B15),N(OFFSET(partidas,J$2*10,1,10,1)&lt;&gt;""),N(OFFSET(partidas,J$2*10,1,10,1)=OFFSET(partidas,J$2*10,3,10,1)))+SUMPRODUCT(N(OFFSET(partidas,J$2*10,4,10,1)=$B15),N(OFFSET(partidas,J$2*10,1,10,1)&lt;&gt;""),N(OFFSET(partidas,J$2*10,1,10,1)=OFFSET(partidas,J$2*10,3,10,1)))</f>
        <v>0</v>
      </c>
      <c r="K20" s="23">
        <f t="array" aca="1" ref="K20" ca="1">SUMPRODUCT(N(OFFSET(partidas,K$2*10,0,10,1)=$B15),N(OFFSET(partidas,K$2*10,1,10,1)&lt;&gt;""),N(OFFSET(partidas,K$2*10,1,10,1)=OFFSET(partidas,K$2*10,3,10,1)))+SUMPRODUCT(N(OFFSET(partidas,K$2*10,4,10,1)=$B15),N(OFFSET(partidas,K$2*10,1,10,1)&lt;&gt;""),N(OFFSET(partidas,K$2*10,1,10,1)=OFFSET(partidas,K$2*10,3,10,1)))</f>
        <v>0</v>
      </c>
      <c r="L20" s="23">
        <f t="array" aca="1" ref="L20" ca="1">SUMPRODUCT(N(OFFSET(partidas,L$2*10,0,10,1)=$B15),N(OFFSET(partidas,L$2*10,1,10,1)&lt;&gt;""),N(OFFSET(partidas,L$2*10,1,10,1)=OFFSET(partidas,L$2*10,3,10,1)))+SUMPRODUCT(N(OFFSET(partidas,L$2*10,4,10,1)=$B15),N(OFFSET(partidas,L$2*10,1,10,1)&lt;&gt;""),N(OFFSET(partidas,L$2*10,1,10,1)=OFFSET(partidas,L$2*10,3,10,1)))</f>
        <v>0</v>
      </c>
      <c r="M20" s="23">
        <f t="array" aca="1" ref="M20" ca="1">SUMPRODUCT(N(OFFSET(partidas,M$2*10,0,10,1)=$B15),N(OFFSET(partidas,M$2*10,1,10,1)&lt;&gt;""),N(OFFSET(partidas,M$2*10,1,10,1)=OFFSET(partidas,M$2*10,3,10,1)))+SUMPRODUCT(N(OFFSET(partidas,M$2*10,4,10,1)=$B15),N(OFFSET(partidas,M$2*10,1,10,1)&lt;&gt;""),N(OFFSET(partidas,M$2*10,1,10,1)=OFFSET(partidas,M$2*10,3,10,1)))</f>
        <v>0</v>
      </c>
      <c r="N20" s="23">
        <f t="array" aca="1" ref="N20" ca="1">SUMPRODUCT(N(OFFSET(partidas,N$2*10,0,10,1)=$B15),N(OFFSET(partidas,N$2*10,1,10,1)&lt;&gt;""),N(OFFSET(partidas,N$2*10,1,10,1)=OFFSET(partidas,N$2*10,3,10,1)))+SUMPRODUCT(N(OFFSET(partidas,N$2*10,4,10,1)=$B15),N(OFFSET(partidas,N$2*10,1,10,1)&lt;&gt;""),N(OFFSET(partidas,N$2*10,1,10,1)=OFFSET(partidas,N$2*10,3,10,1)))</f>
        <v>0</v>
      </c>
      <c r="O20" s="23">
        <f t="array" aca="1" ref="O20" ca="1">SUMPRODUCT(N(OFFSET(partidas,O$2*10,0,10,1)=$B15),N(OFFSET(partidas,O$2*10,1,10,1)&lt;&gt;""),N(OFFSET(partidas,O$2*10,1,10,1)=OFFSET(partidas,O$2*10,3,10,1)))+SUMPRODUCT(N(OFFSET(partidas,O$2*10,4,10,1)=$B15),N(OFFSET(partidas,O$2*10,1,10,1)&lt;&gt;""),N(OFFSET(partidas,O$2*10,1,10,1)=OFFSET(partidas,O$2*10,3,10,1)))</f>
        <v>0</v>
      </c>
      <c r="P20" s="23">
        <f t="array" aca="1" ref="P20" ca="1">SUMPRODUCT(N(OFFSET(partidas,P$2*10,0,10,1)=$B15),N(OFFSET(partidas,P$2*10,1,10,1)&lt;&gt;""),N(OFFSET(partidas,P$2*10,1,10,1)=OFFSET(partidas,P$2*10,3,10,1)))+SUMPRODUCT(N(OFFSET(partidas,P$2*10,4,10,1)=$B15),N(OFFSET(partidas,P$2*10,1,10,1)&lt;&gt;""),N(OFFSET(partidas,P$2*10,1,10,1)=OFFSET(partidas,P$2*10,3,10,1)))</f>
        <v>0</v>
      </c>
      <c r="Q20" s="23">
        <f t="array" aca="1" ref="Q20" ca="1">SUMPRODUCT(N(OFFSET(partidas,Q$2*10,0,10,1)=$B15),N(OFFSET(partidas,Q$2*10,1,10,1)&lt;&gt;""),N(OFFSET(partidas,Q$2*10,1,10,1)=OFFSET(partidas,Q$2*10,3,10,1)))+SUMPRODUCT(N(OFFSET(partidas,Q$2*10,4,10,1)=$B15),N(OFFSET(partidas,Q$2*10,1,10,1)&lt;&gt;""),N(OFFSET(partidas,Q$2*10,1,10,1)=OFFSET(partidas,Q$2*10,3,10,1)))</f>
        <v>0</v>
      </c>
      <c r="R20" s="23">
        <f t="array" aca="1" ref="R20" ca="1">SUMPRODUCT(N(OFFSET(partidas,R$2*10,0,10,1)=$B15),N(OFFSET(partidas,R$2*10,1,10,1)&lt;&gt;""),N(OFFSET(partidas,R$2*10,1,10,1)=OFFSET(partidas,R$2*10,3,10,1)))+SUMPRODUCT(N(OFFSET(partidas,R$2*10,4,10,1)=$B15),N(OFFSET(partidas,R$2*10,1,10,1)&lt;&gt;""),N(OFFSET(partidas,R$2*10,1,10,1)=OFFSET(partidas,R$2*10,3,10,1)))</f>
        <v>0</v>
      </c>
      <c r="S20" s="23">
        <f t="array" aca="1" ref="S20" ca="1">SUMPRODUCT(N(OFFSET(partidas,S$2*10,0,10,1)=$B15),N(OFFSET(partidas,S$2*10,1,10,1)&lt;&gt;""),N(OFFSET(partidas,S$2*10,1,10,1)=OFFSET(partidas,S$2*10,3,10,1)))+SUMPRODUCT(N(OFFSET(partidas,S$2*10,4,10,1)=$B15),N(OFFSET(partidas,S$2*10,1,10,1)&lt;&gt;""),N(OFFSET(partidas,S$2*10,1,10,1)=OFFSET(partidas,S$2*10,3,10,1)))</f>
        <v>0</v>
      </c>
      <c r="T20" s="23">
        <f t="array" aca="1" ref="T20" ca="1">SUMPRODUCT(N(OFFSET(partidas,T$2*10,0,10,1)=$B15),N(OFFSET(partidas,T$2*10,1,10,1)&lt;&gt;""),N(OFFSET(partidas,T$2*10,1,10,1)=OFFSET(partidas,T$2*10,3,10,1)))+SUMPRODUCT(N(OFFSET(partidas,T$2*10,4,10,1)=$B15),N(OFFSET(partidas,T$2*10,1,10,1)&lt;&gt;""),N(OFFSET(partidas,T$2*10,1,10,1)=OFFSET(partidas,T$2*10,3,10,1)))</f>
        <v>0</v>
      </c>
      <c r="U20" s="23">
        <f t="array" aca="1" ref="U20" ca="1">SUMPRODUCT(N(OFFSET(partidas,U$2*10,0,10,1)=$B15),N(OFFSET(partidas,U$2*10,1,10,1)&lt;&gt;""),N(OFFSET(partidas,U$2*10,1,10,1)=OFFSET(partidas,U$2*10,3,10,1)))+SUMPRODUCT(N(OFFSET(partidas,U$2*10,4,10,1)=$B15),N(OFFSET(partidas,U$2*10,1,10,1)&lt;&gt;""),N(OFFSET(partidas,U$2*10,1,10,1)=OFFSET(partidas,U$2*10,3,10,1)))</f>
        <v>0</v>
      </c>
      <c r="V20" s="23">
        <f t="array" aca="1" ref="V20" ca="1">SUMPRODUCT(N(OFFSET(partidas,V$2*10,0,10,1)=$B15),N(OFFSET(partidas,V$2*10,1,10,1)&lt;&gt;""),N(OFFSET(partidas,V$2*10,1,10,1)=OFFSET(partidas,V$2*10,3,10,1)))+SUMPRODUCT(N(OFFSET(partidas,V$2*10,4,10,1)=$B15),N(OFFSET(partidas,V$2*10,1,10,1)&lt;&gt;""),N(OFFSET(partidas,V$2*10,1,10,1)=OFFSET(partidas,V$2*10,3,10,1)))</f>
        <v>0</v>
      </c>
      <c r="W20" s="23">
        <f t="array" aca="1" ref="W20" ca="1">SUMPRODUCT(N(OFFSET(partidas,W$2*10,0,10,1)=$B15),N(OFFSET(partidas,W$2*10,1,10,1)&lt;&gt;""),N(OFFSET(partidas,W$2*10,1,10,1)=OFFSET(partidas,W$2*10,3,10,1)))+SUMPRODUCT(N(OFFSET(partidas,W$2*10,4,10,1)=$B15),N(OFFSET(partidas,W$2*10,1,10,1)&lt;&gt;""),N(OFFSET(partidas,W$2*10,1,10,1)=OFFSET(partidas,W$2*10,3,10,1)))</f>
        <v>0</v>
      </c>
      <c r="X20" s="23">
        <f t="array" aca="1" ref="X20" ca="1">SUMPRODUCT(N(OFFSET(partidas,X$2*10,0,10,1)=$B15),N(OFFSET(partidas,X$2*10,1,10,1)&lt;&gt;""),N(OFFSET(partidas,X$2*10,1,10,1)=OFFSET(partidas,X$2*10,3,10,1)))+SUMPRODUCT(N(OFFSET(partidas,X$2*10,4,10,1)=$B15),N(OFFSET(partidas,X$2*10,1,10,1)&lt;&gt;""),N(OFFSET(partidas,X$2*10,1,10,1)=OFFSET(partidas,X$2*10,3,10,1)))</f>
        <v>0</v>
      </c>
      <c r="Y20" s="23">
        <f t="array" aca="1" ref="Y20" ca="1">SUMPRODUCT(N(OFFSET(partidas,Y$2*10,0,10,1)=$B15),N(OFFSET(partidas,Y$2*10,1,10,1)&lt;&gt;""),N(OFFSET(partidas,Y$2*10,1,10,1)=OFFSET(partidas,Y$2*10,3,10,1)))+SUMPRODUCT(N(OFFSET(partidas,Y$2*10,4,10,1)=$B15),N(OFFSET(partidas,Y$2*10,1,10,1)&lt;&gt;""),N(OFFSET(partidas,Y$2*10,1,10,1)=OFFSET(partidas,Y$2*10,3,10,1)))</f>
        <v>0</v>
      </c>
      <c r="Z20" s="23">
        <f t="array" aca="1" ref="Z20" ca="1">SUMPRODUCT(N(OFFSET(partidas,Z$2*10,0,10,1)=$B15),N(OFFSET(partidas,Z$2*10,1,10,1)&lt;&gt;""),N(OFFSET(partidas,Z$2*10,1,10,1)=OFFSET(partidas,Z$2*10,3,10,1)))+SUMPRODUCT(N(OFFSET(partidas,Z$2*10,4,10,1)=$B15),N(OFFSET(partidas,Z$2*10,1,10,1)&lt;&gt;""),N(OFFSET(partidas,Z$2*10,1,10,1)=OFFSET(partidas,Z$2*10,3,10,1)))</f>
        <v>0</v>
      </c>
      <c r="AA20" s="23">
        <f t="array" aca="1" ref="AA20" ca="1">SUMPRODUCT(N(OFFSET(partidas,AA$2*10,0,10,1)=$B15),N(OFFSET(partidas,AA$2*10,1,10,1)&lt;&gt;""),N(OFFSET(partidas,AA$2*10,1,10,1)=OFFSET(partidas,AA$2*10,3,10,1)))+SUMPRODUCT(N(OFFSET(partidas,AA$2*10,4,10,1)=$B15),N(OFFSET(partidas,AA$2*10,1,10,1)&lt;&gt;""),N(OFFSET(partidas,AA$2*10,1,10,1)=OFFSET(partidas,AA$2*10,3,10,1)))</f>
        <v>0</v>
      </c>
      <c r="AB20" s="23">
        <f t="array" aca="1" ref="AB20" ca="1">SUMPRODUCT(N(OFFSET(partidas,AB$2*10,0,10,1)=$B15),N(OFFSET(partidas,AB$2*10,1,10,1)&lt;&gt;""),N(OFFSET(partidas,AB$2*10,1,10,1)=OFFSET(partidas,AB$2*10,3,10,1)))+SUMPRODUCT(N(OFFSET(partidas,AB$2*10,4,10,1)=$B15),N(OFFSET(partidas,AB$2*10,1,10,1)&lt;&gt;""),N(OFFSET(partidas,AB$2*10,1,10,1)=OFFSET(partidas,AB$2*10,3,10,1)))</f>
        <v>0</v>
      </c>
      <c r="AC20" s="23">
        <f t="array" aca="1" ref="AC20" ca="1">SUMPRODUCT(N(OFFSET(partidas,AC$2*10,0,10,1)=$B15),N(OFFSET(partidas,AC$2*10,1,10,1)&lt;&gt;""),N(OFFSET(partidas,AC$2*10,1,10,1)=OFFSET(partidas,AC$2*10,3,10,1)))+SUMPRODUCT(N(OFFSET(partidas,AC$2*10,4,10,1)=$B15),N(OFFSET(partidas,AC$2*10,1,10,1)&lt;&gt;""),N(OFFSET(partidas,AC$2*10,1,10,1)=OFFSET(partidas,AC$2*10,3,10,1)))</f>
        <v>0</v>
      </c>
      <c r="AD20" s="23">
        <f t="array" aca="1" ref="AD20" ca="1">SUMPRODUCT(N(OFFSET(partidas,AD$2*10,0,10,1)=$B15),N(OFFSET(partidas,AD$2*10,1,10,1)&lt;&gt;""),N(OFFSET(partidas,AD$2*10,1,10,1)=OFFSET(partidas,AD$2*10,3,10,1)))+SUMPRODUCT(N(OFFSET(partidas,AD$2*10,4,10,1)=$B15),N(OFFSET(partidas,AD$2*10,1,10,1)&lt;&gt;""),N(OFFSET(partidas,AD$2*10,1,10,1)=OFFSET(partidas,AD$2*10,3,10,1)))</f>
        <v>0</v>
      </c>
      <c r="AE20" s="23">
        <f t="array" aca="1" ref="AE20" ca="1">SUMPRODUCT(N(OFFSET(partidas,AE$2*10,0,10,1)=$B15),N(OFFSET(partidas,AE$2*10,1,10,1)&lt;&gt;""),N(OFFSET(partidas,AE$2*10,1,10,1)=OFFSET(partidas,AE$2*10,3,10,1)))+SUMPRODUCT(N(OFFSET(partidas,AE$2*10,4,10,1)=$B15),N(OFFSET(partidas,AE$2*10,1,10,1)&lt;&gt;""),N(OFFSET(partidas,AE$2*10,1,10,1)=OFFSET(partidas,AE$2*10,3,10,1)))</f>
        <v>0</v>
      </c>
      <c r="AF20" s="23">
        <f t="array" aca="1" ref="AF20" ca="1">SUMPRODUCT(N(OFFSET(partidas,AF$2*10,0,10,1)=$B15),N(OFFSET(partidas,AF$2*10,1,10,1)&lt;&gt;""),N(OFFSET(partidas,AF$2*10,1,10,1)=OFFSET(partidas,AF$2*10,3,10,1)))+SUMPRODUCT(N(OFFSET(partidas,AF$2*10,4,10,1)=$B15),N(OFFSET(partidas,AF$2*10,1,10,1)&lt;&gt;""),N(OFFSET(partidas,AF$2*10,1,10,1)=OFFSET(partidas,AF$2*10,3,10,1)))</f>
        <v>0</v>
      </c>
      <c r="AG20" s="23">
        <f t="array" aca="1" ref="AG20" ca="1">SUMPRODUCT(N(OFFSET(partidas,AG$2*10,0,10,1)=$B15),N(OFFSET(partidas,AG$2*10,1,10,1)&lt;&gt;""),N(OFFSET(partidas,AG$2*10,1,10,1)=OFFSET(partidas,AG$2*10,3,10,1)))+SUMPRODUCT(N(OFFSET(partidas,AG$2*10,4,10,1)=$B15),N(OFFSET(partidas,AG$2*10,1,10,1)&lt;&gt;""),N(OFFSET(partidas,AG$2*10,1,10,1)=OFFSET(partidas,AG$2*10,3,10,1)))</f>
        <v>0</v>
      </c>
      <c r="AH20" s="23">
        <f t="array" aca="1" ref="AH20" ca="1">SUMPRODUCT(N(OFFSET(partidas,AH$2*10,0,10,1)=$B15),N(OFFSET(partidas,AH$2*10,1,10,1)&lt;&gt;""),N(OFFSET(partidas,AH$2*10,1,10,1)=OFFSET(partidas,AH$2*10,3,10,1)))+SUMPRODUCT(N(OFFSET(partidas,AH$2*10,4,10,1)=$B15),N(OFFSET(partidas,AH$2*10,1,10,1)&lt;&gt;""),N(OFFSET(partidas,AH$2*10,1,10,1)=OFFSET(partidas,AH$2*10,3,10,1)))</f>
        <v>0</v>
      </c>
      <c r="AI20" s="23">
        <f t="array" aca="1" ref="AI20" ca="1">SUMPRODUCT(N(OFFSET(partidas,AI$2*10,0,10,1)=$B15),N(OFFSET(partidas,AI$2*10,1,10,1)&lt;&gt;""),N(OFFSET(partidas,AI$2*10,1,10,1)=OFFSET(partidas,AI$2*10,3,10,1)))+SUMPRODUCT(N(OFFSET(partidas,AI$2*10,4,10,1)=$B15),N(OFFSET(partidas,AI$2*10,1,10,1)&lt;&gt;""),N(OFFSET(partidas,AI$2*10,1,10,1)=OFFSET(partidas,AI$2*10,3,10,1)))</f>
        <v>0</v>
      </c>
      <c r="AJ20" s="23">
        <f t="array" aca="1" ref="AJ20" ca="1">SUMPRODUCT(N(OFFSET(partidas,AJ$2*10,0,10,1)=$B15),N(OFFSET(partidas,AJ$2*10,1,10,1)&lt;&gt;""),N(OFFSET(partidas,AJ$2*10,1,10,1)=OFFSET(partidas,AJ$2*10,3,10,1)))+SUMPRODUCT(N(OFFSET(partidas,AJ$2*10,4,10,1)=$B15),N(OFFSET(partidas,AJ$2*10,1,10,1)&lt;&gt;""),N(OFFSET(partidas,AJ$2*10,1,10,1)=OFFSET(partidas,AJ$2*10,3,10,1)))</f>
        <v>0</v>
      </c>
      <c r="AK20" s="23">
        <f t="array" aca="1" ref="AK20" ca="1">SUMPRODUCT(N(OFFSET(partidas,AK$2*10,0,10,1)=$B15),N(OFFSET(partidas,AK$2*10,1,10,1)&lt;&gt;""),N(OFFSET(partidas,AK$2*10,1,10,1)=OFFSET(partidas,AK$2*10,3,10,1)))+SUMPRODUCT(N(OFFSET(partidas,AK$2*10,4,10,1)=$B15),N(OFFSET(partidas,AK$2*10,1,10,1)&lt;&gt;""),N(OFFSET(partidas,AK$2*10,1,10,1)=OFFSET(partidas,AK$2*10,3,10,1)))</f>
        <v>0</v>
      </c>
      <c r="AL20" s="23">
        <f t="array" aca="1" ref="AL20" ca="1">SUMPRODUCT(N(OFFSET(partidas,AL$2*10,0,10,1)=$B15),N(OFFSET(partidas,AL$2*10,1,10,1)&lt;&gt;""),N(OFFSET(partidas,AL$2*10,1,10,1)=OFFSET(partidas,AL$2*10,3,10,1)))+SUMPRODUCT(N(OFFSET(partidas,AL$2*10,4,10,1)=$B15),N(OFFSET(partidas,AL$2*10,1,10,1)&lt;&gt;""),N(OFFSET(partidas,AL$2*10,1,10,1)=OFFSET(partidas,AL$2*10,3,10,1)))</f>
        <v>0</v>
      </c>
      <c r="AM20" s="23">
        <f t="array" aca="1" ref="AM20" ca="1">SUMPRODUCT(N(OFFSET(partidas,AM$2*10,0,10,1)=$B15),N(OFFSET(partidas,AM$2*10,1,10,1)&lt;&gt;""),N(OFFSET(partidas,AM$2*10,1,10,1)=OFFSET(partidas,AM$2*10,3,10,1)))+SUMPRODUCT(N(OFFSET(partidas,AM$2*10,4,10,1)=$B15),N(OFFSET(partidas,AM$2*10,1,10,1)&lt;&gt;""),N(OFFSET(partidas,AM$2*10,1,10,1)=OFFSET(partidas,AM$2*10,3,10,1)))</f>
        <v>0</v>
      </c>
      <c r="AN20" s="23">
        <f t="array" aca="1" ref="AN20" ca="1">SUMPRODUCT(N(OFFSET(partidas,AN$2*10,0,10,1)=$B15),N(OFFSET(partidas,AN$2*10,1,10,1)&lt;&gt;""),N(OFFSET(partidas,AN$2*10,1,10,1)=OFFSET(partidas,AN$2*10,3,10,1)))+SUMPRODUCT(N(OFFSET(partidas,AN$2*10,4,10,1)=$B15),N(OFFSET(partidas,AN$2*10,1,10,1)&lt;&gt;""),N(OFFSET(partidas,AN$2*10,1,10,1)=OFFSET(partidas,AN$2*10,3,10,1)))</f>
        <v>0</v>
      </c>
      <c r="AO20" s="38">
        <f ca="1">AO19*100000000+COUNTIF($C19:C19,3)*1000000+(AO15+AO16-AO17-AO18+30)*1000+(AO15+AO16)</f>
        <v>301032002</v>
      </c>
      <c r="AP20" s="38">
        <f ca="1">AP19*100000000+COUNTIF($C19:D19,3)*1000000+(AP15+AP16-AP17-AP18+30)*1000+(AP15+AP16)</f>
        <v>701038010</v>
      </c>
      <c r="AQ20" s="38">
        <f ca="1">AQ19*100000000+COUNTIF($C19:E19,3)*1000000+(AQ15+AQ16-AQ17-AQ18+30)*1000+(AQ15+AQ16)</f>
        <v>1002039013</v>
      </c>
      <c r="AR20" s="38">
        <f ca="1">AR19*100000000+COUNTIF($C19:F19,3)*1000000+(AR15+AR16-AR17-AR18+30)*1000+(AR15+AR16)</f>
        <v>1303040014</v>
      </c>
      <c r="AS20" s="38">
        <f ca="1">AS19*100000000+COUNTIF($C19:G19,3)*1000000+(AS15+AS16-AS17-AS18+30)*1000+(AS15+AS16)</f>
        <v>1303040014</v>
      </c>
      <c r="AT20" s="38">
        <f ca="1">AT19*100000000+COUNTIF($C19:H19,3)*1000000+(AT15+AT16-AT17-AT18+30)*1000+(AT15+AT16)</f>
        <v>1303040014</v>
      </c>
      <c r="AU20" s="38">
        <f ca="1">AU19*100000000+COUNTIF($C19:I19,3)*1000000+(AU15+AU16-AU17-AU18+30)*1000+(AU15+AU16)</f>
        <v>1303040014</v>
      </c>
      <c r="AV20" s="38">
        <f ca="1">AV19*100000000+COUNTIF($C19:J19,3)*1000000+(AV15+AV16-AV17-AV18+30)*1000+(AV15+AV16)</f>
        <v>1303040014</v>
      </c>
      <c r="AW20" s="38">
        <f ca="1">AW19*100000000+COUNTIF($C19:K19,3)*1000000+(AW15+AW16-AW17-AW18+30)*1000+(AW15+AW16)</f>
        <v>1303040014</v>
      </c>
      <c r="AX20" s="38">
        <f ca="1">AX19*100000000+COUNTIF($C19:L19,3)*1000000+(AX15+AX16-AX17-AX18+30)*1000+(AX15+AX16)</f>
        <v>1303040014</v>
      </c>
      <c r="AY20" s="38">
        <f ca="1">AY19*100000000+COUNTIF($C19:M19,3)*1000000+(AY15+AY16-AY17-AY18+30)*1000+(AY15+AY16)</f>
        <v>1303040014</v>
      </c>
      <c r="AZ20" s="38">
        <f ca="1">AZ19*100000000+COUNTIF($C19:N19,3)*1000000+(AZ15+AZ16-AZ17-AZ18+30)*1000+(AZ15+AZ16)</f>
        <v>1303040014</v>
      </c>
      <c r="BA20" s="38">
        <f ca="1">BA19*100000000+COUNTIF($C19:O19,3)*1000000+(BA15+BA16-BA17-BA18+30)*1000+(BA15+BA16)</f>
        <v>1303040014</v>
      </c>
      <c r="BB20" s="38">
        <f ca="1">BB19*100000000+COUNTIF($C19:P19,3)*1000000+(BB15+BB16-BB17-BB18+30)*1000+(BB15+BB16)</f>
        <v>1303040014</v>
      </c>
      <c r="BC20" s="38">
        <f ca="1">BC19*100000000+COUNTIF($C19:Q19,3)*1000000+(BC15+BC16-BC17-BC18+30)*1000+(BC15+BC16)</f>
        <v>1303040014</v>
      </c>
      <c r="BD20" s="38">
        <f ca="1">BD19*100000000+COUNTIF($C19:R19,3)*1000000+(BD15+BD16-BD17-BD18+30)*1000+(BD15+BD16)</f>
        <v>1303040014</v>
      </c>
      <c r="BE20" s="38">
        <f ca="1">BE19*100000000+COUNTIF($C19:S19,3)*1000000+(BE15+BE16-BE17-BE18+30)*1000+(BE15+BE16)</f>
        <v>1303040014</v>
      </c>
      <c r="BF20" s="38">
        <f ca="1">BF19*100000000+COUNTIF($C19:T19,3)*1000000+(BF15+BF16-BF17-BF18+30)*1000+(BF15+BF16)</f>
        <v>1303040014</v>
      </c>
      <c r="BG20" s="38">
        <f ca="1">BG19*100000000+COUNTIF($C19:U19,3)*1000000+(BG15+BG16-BG17-BG18+30)*1000+(BG15+BG16)</f>
        <v>1303040014</v>
      </c>
      <c r="BH20" s="38">
        <f ca="1">BH19*100000000+COUNTIF($C19:V19,3)*1000000+(BH15+BH16-BH17-BH18+30)*1000+(BH15+BH16)</f>
        <v>1303040014</v>
      </c>
      <c r="BI20" s="38">
        <f ca="1">BI19*100000000+COUNTIF($C19:W19,3)*1000000+(BI15+BI16-BI17-BI18+30)*1000+(BI15+BI16)</f>
        <v>1303040014</v>
      </c>
      <c r="BJ20" s="38">
        <f ca="1">BJ19*100000000+COUNTIF($C19:X19,3)*1000000+(BJ15+BJ16-BJ17-BJ18+30)*1000+(BJ15+BJ16)</f>
        <v>1303040014</v>
      </c>
      <c r="BK20" s="38">
        <f ca="1">BK19*100000000+COUNTIF($C19:Y19,3)*1000000+(BK15+BK16-BK17-BK18+30)*1000+(BK15+BK16)</f>
        <v>1303040014</v>
      </c>
      <c r="BL20" s="38">
        <f ca="1">BL19*100000000+COUNTIF($C19:Z19,3)*1000000+(BL15+BL16-BL17-BL18+30)*1000+(BL15+BL16)</f>
        <v>1303040014</v>
      </c>
      <c r="BM20" s="38">
        <f ca="1">BM19*100000000+COUNTIF($C19:AA19,3)*1000000+(BM15+BM16-BM17-BM18+30)*1000+(BM15+BM16)</f>
        <v>1303040014</v>
      </c>
      <c r="BN20" s="38">
        <f ca="1">BN19*100000000+COUNTIF($C19:AB19,3)*1000000+(BN15+BN16-BN17-BN18+30)*1000+(BN15+BN16)</f>
        <v>1303040014</v>
      </c>
      <c r="BO20" s="38">
        <f ca="1">BO19*100000000+COUNTIF($C19:AC19,3)*1000000+(BO15+BO16-BO17-BO18+30)*1000+(BO15+BO16)</f>
        <v>1303040014</v>
      </c>
      <c r="BP20" s="38">
        <f ca="1">BP19*100000000+COUNTIF($C19:AD19,3)*1000000+(BP15+BP16-BP17-BP18+30)*1000+(BP15+BP16)</f>
        <v>1303040014</v>
      </c>
      <c r="BQ20" s="38">
        <f ca="1">BQ19*100000000+COUNTIF($C19:AE19,3)*1000000+(BQ15+BQ16-BQ17-BQ18+30)*1000+(BQ15+BQ16)</f>
        <v>1303040014</v>
      </c>
      <c r="BR20" s="38">
        <f ca="1">BR19*100000000+COUNTIF($C19:AF19,3)*1000000+(BR15+BR16-BR17-BR18+30)*1000+(BR15+BR16)</f>
        <v>1303040014</v>
      </c>
      <c r="BS20" s="38">
        <f ca="1">BS19*100000000+COUNTIF($C19:AG19,3)*1000000+(BS15+BS16-BS17-BS18+30)*1000+(BS15+BS16)</f>
        <v>1303040014</v>
      </c>
      <c r="BT20" s="38">
        <f ca="1">BT19*100000000+COUNTIF($C19:AH19,3)*1000000+(BT15+BT16-BT17-BT18+30)*1000+(BT15+BT16)</f>
        <v>1303040014</v>
      </c>
      <c r="BU20" s="38">
        <f ca="1">BU19*100000000+COUNTIF($C19:AI19,3)*1000000+(BU15+BU16-BU17-BU18+30)*1000+(BU15+BU16)</f>
        <v>1303040014</v>
      </c>
      <c r="BV20" s="38">
        <f ca="1">BV19*100000000+COUNTIF($C19:AJ19,3)*1000000+(BV15+BV16-BV17-BV18+30)*1000+(BV15+BV16)</f>
        <v>1303040014</v>
      </c>
      <c r="BW20" s="38">
        <f ca="1">BW19*100000000+COUNTIF($C19:AK19,3)*1000000+(BW15+BW16-BW17-BW18+30)*1000+(BW15+BW16)</f>
        <v>1303040014</v>
      </c>
      <c r="BX20" s="38">
        <f ca="1">BX19*100000000+COUNTIF($C19:AL19,3)*1000000+(BX15+BX16-BX17-BX18+30)*1000+(BX15+BX16)</f>
        <v>1303040014</v>
      </c>
      <c r="BY20" s="38">
        <f ca="1">BY19*100000000+COUNTIF($C19:AM19,3)*1000000+(BY15+BY16-BY17-BY18+30)*1000+(BY15+BY16)</f>
        <v>1303040014</v>
      </c>
      <c r="BZ20" s="38">
        <f ca="1">BZ19*100000000+COUNTIF($C19:AN19,3)*1000000+(BZ15+BZ16-BZ17-BZ18+30)*1000+(BZ15+BZ16)</f>
        <v>1303040014</v>
      </c>
    </row>
    <row r="21" spans="1:78" ht="13.5" thickBot="1" x14ac:dyDescent="0.25">
      <c r="A21" s="37"/>
      <c r="B21" s="22" t="str">
        <f t="shared" si="3"/>
        <v>ASPEVE</v>
      </c>
      <c r="C21" s="23">
        <f t="array" aca="1" ref="C21" ca="1">SUMPRODUCT(N(OFFSET(partidas,C$2*10,0,10,1)=$B21),OFFSET(partidas,C$2*10,1,10,1))</f>
        <v>1</v>
      </c>
      <c r="D21" s="23">
        <f t="array" aca="1" ref="D21" ca="1">SUMPRODUCT(N(OFFSET(partidas,D$2*10,0,10,1)=$B21),OFFSET(partidas,D$2*10,1,10,1))</f>
        <v>1</v>
      </c>
      <c r="E21" s="23">
        <f t="array" aca="1" ref="E21" ca="1">SUMPRODUCT(N(OFFSET(partidas,E$2*10,0,10,1)=$B21),OFFSET(partidas,E$2*10,1,10,1))</f>
        <v>0</v>
      </c>
      <c r="F21" s="23">
        <f t="array" aca="1" ref="F21" ca="1">SUMPRODUCT(N(OFFSET(partidas,F$2*10,0,10,1)=$B21),OFFSET(partidas,F$2*10,1,10,1))</f>
        <v>0</v>
      </c>
      <c r="G21" s="23">
        <f t="array" aca="1" ref="G21" ca="1">SUMPRODUCT(N(OFFSET(partidas,G$2*10,0,10,1)=$B21),OFFSET(partidas,G$2*10,1,10,1))</f>
        <v>0</v>
      </c>
      <c r="H21" s="23">
        <f t="array" aca="1" ref="H21" ca="1">SUMPRODUCT(N(OFFSET(partidas,H$2*10,0,10,1)=$B21),OFFSET(partidas,H$2*10,1,10,1))</f>
        <v>0</v>
      </c>
      <c r="I21" s="23">
        <f t="array" aca="1" ref="I21" ca="1">SUMPRODUCT(N(OFFSET(partidas,I$2*10,0,10,1)=$B21),OFFSET(partidas,I$2*10,1,10,1))</f>
        <v>0</v>
      </c>
      <c r="J21" s="23">
        <f t="array" aca="1" ref="J21" ca="1">SUMPRODUCT(N(OFFSET(partidas,J$2*10,0,10,1)=$B21),OFFSET(partidas,J$2*10,1,10,1))</f>
        <v>0</v>
      </c>
      <c r="K21" s="23">
        <f t="array" aca="1" ref="K21" ca="1">SUMPRODUCT(N(OFFSET(partidas,K$2*10,0,10,1)=$B21),OFFSET(partidas,K$2*10,1,10,1))</f>
        <v>0</v>
      </c>
      <c r="L21" s="23">
        <f t="array" aca="1" ref="L21" ca="1">SUMPRODUCT(N(OFFSET(partidas,L$2*10,0,10,1)=$B21),OFFSET(partidas,L$2*10,1,10,1))</f>
        <v>0</v>
      </c>
      <c r="M21" s="23">
        <f t="array" aca="1" ref="M21" ca="1">SUMPRODUCT(N(OFFSET(partidas,M$2*10,0,10,1)=$B21),OFFSET(partidas,M$2*10,1,10,1))</f>
        <v>0</v>
      </c>
      <c r="N21" s="23">
        <f t="array" aca="1" ref="N21" ca="1">SUMPRODUCT(N(OFFSET(partidas,N$2*10,0,10,1)=$B21),OFFSET(partidas,N$2*10,1,10,1))</f>
        <v>0</v>
      </c>
      <c r="O21" s="23">
        <f t="array" aca="1" ref="O21" ca="1">SUMPRODUCT(N(OFFSET(partidas,O$2*10,0,10,1)=$B21),OFFSET(partidas,O$2*10,1,10,1))</f>
        <v>0</v>
      </c>
      <c r="P21" s="23">
        <f t="array" aca="1" ref="P21" ca="1">SUMPRODUCT(N(OFFSET(partidas,P$2*10,0,10,1)=$B21),OFFSET(partidas,P$2*10,1,10,1))</f>
        <v>0</v>
      </c>
      <c r="Q21" s="23">
        <f t="array" aca="1" ref="Q21" ca="1">SUMPRODUCT(N(OFFSET(partidas,Q$2*10,0,10,1)=$B21),OFFSET(partidas,Q$2*10,1,10,1))</f>
        <v>0</v>
      </c>
      <c r="R21" s="23">
        <f t="array" aca="1" ref="R21" ca="1">SUMPRODUCT(N(OFFSET(partidas,R$2*10,0,10,1)=$B21),OFFSET(partidas,R$2*10,1,10,1))</f>
        <v>0</v>
      </c>
      <c r="S21" s="23">
        <f t="array" aca="1" ref="S21" ca="1">SUMPRODUCT(N(OFFSET(partidas,S$2*10,0,10,1)=$B21),OFFSET(partidas,S$2*10,1,10,1))</f>
        <v>0</v>
      </c>
      <c r="T21" s="23">
        <f t="array" aca="1" ref="T21" ca="1">SUMPRODUCT(N(OFFSET(partidas,T$2*10,0,10,1)=$B21),OFFSET(partidas,T$2*10,1,10,1))</f>
        <v>0</v>
      </c>
      <c r="U21" s="23">
        <f t="array" aca="1" ref="U21" ca="1">SUMPRODUCT(N(OFFSET(partidas,U$2*10,0,10,1)=$B21),OFFSET(partidas,U$2*10,1,10,1))</f>
        <v>0</v>
      </c>
      <c r="V21" s="23">
        <f t="array" aca="1" ref="V21" ca="1">SUMPRODUCT(N(OFFSET(partidas,V$2*10,0,10,1)=$B21),OFFSET(partidas,V$2*10,1,10,1))</f>
        <v>0</v>
      </c>
      <c r="W21" s="23">
        <f t="array" aca="1" ref="W21" ca="1">SUMPRODUCT(N(OFFSET(partidas,W$2*10,0,10,1)=$B21),OFFSET(partidas,W$2*10,1,10,1))</f>
        <v>0</v>
      </c>
      <c r="X21" s="23">
        <f t="array" aca="1" ref="X21" ca="1">SUMPRODUCT(N(OFFSET(partidas,X$2*10,0,10,1)=$B21),OFFSET(partidas,X$2*10,1,10,1))</f>
        <v>0</v>
      </c>
      <c r="Y21" s="23">
        <f t="array" aca="1" ref="Y21" ca="1">SUMPRODUCT(N(OFFSET(partidas,Y$2*10,0,10,1)=$B21),OFFSET(partidas,Y$2*10,1,10,1))</f>
        <v>0</v>
      </c>
      <c r="Z21" s="23">
        <f t="array" aca="1" ref="Z21" ca="1">SUMPRODUCT(N(OFFSET(partidas,Z$2*10,0,10,1)=$B21),OFFSET(partidas,Z$2*10,1,10,1))</f>
        <v>0</v>
      </c>
      <c r="AA21" s="23">
        <f t="array" aca="1" ref="AA21" ca="1">SUMPRODUCT(N(OFFSET(partidas,AA$2*10,0,10,1)=$B21),OFFSET(partidas,AA$2*10,1,10,1))</f>
        <v>0</v>
      </c>
      <c r="AB21" s="23">
        <f t="array" aca="1" ref="AB21" ca="1">SUMPRODUCT(N(OFFSET(partidas,AB$2*10,0,10,1)=$B21),OFFSET(partidas,AB$2*10,1,10,1))</f>
        <v>0</v>
      </c>
      <c r="AC21" s="23">
        <f t="array" aca="1" ref="AC21" ca="1">SUMPRODUCT(N(OFFSET(partidas,AC$2*10,0,10,1)=$B21),OFFSET(partidas,AC$2*10,1,10,1))</f>
        <v>0</v>
      </c>
      <c r="AD21" s="23">
        <f t="array" aca="1" ref="AD21" ca="1">SUMPRODUCT(N(OFFSET(partidas,AD$2*10,0,10,1)=$B21),OFFSET(partidas,AD$2*10,1,10,1))</f>
        <v>0</v>
      </c>
      <c r="AE21" s="23">
        <f t="array" aca="1" ref="AE21" ca="1">SUMPRODUCT(N(OFFSET(partidas,AE$2*10,0,10,1)=$B21),OFFSET(partidas,AE$2*10,1,10,1))</f>
        <v>0</v>
      </c>
      <c r="AF21" s="23">
        <f t="array" aca="1" ref="AF21" ca="1">SUMPRODUCT(N(OFFSET(partidas,AF$2*10,0,10,1)=$B21),OFFSET(partidas,AF$2*10,1,10,1))</f>
        <v>0</v>
      </c>
      <c r="AG21" s="23">
        <f t="array" aca="1" ref="AG21" ca="1">SUMPRODUCT(N(OFFSET(partidas,AG$2*10,0,10,1)=$B21),OFFSET(partidas,AG$2*10,1,10,1))</f>
        <v>0</v>
      </c>
      <c r="AH21" s="23">
        <f t="array" aca="1" ref="AH21" ca="1">SUMPRODUCT(N(OFFSET(partidas,AH$2*10,0,10,1)=$B21),OFFSET(partidas,AH$2*10,1,10,1))</f>
        <v>0</v>
      </c>
      <c r="AI21" s="23">
        <f t="array" aca="1" ref="AI21" ca="1">SUMPRODUCT(N(OFFSET(partidas,AI$2*10,0,10,1)=$B21),OFFSET(partidas,AI$2*10,1,10,1))</f>
        <v>0</v>
      </c>
      <c r="AJ21" s="23">
        <f t="array" aca="1" ref="AJ21" ca="1">SUMPRODUCT(N(OFFSET(partidas,AJ$2*10,0,10,1)=$B21),OFFSET(partidas,AJ$2*10,1,10,1))</f>
        <v>0</v>
      </c>
      <c r="AK21" s="23">
        <f t="array" aca="1" ref="AK21" ca="1">SUMPRODUCT(N(OFFSET(partidas,AK$2*10,0,10,1)=$B21),OFFSET(partidas,AK$2*10,1,10,1))</f>
        <v>0</v>
      </c>
      <c r="AL21" s="23">
        <f t="array" aca="1" ref="AL21" ca="1">SUMPRODUCT(N(OFFSET(partidas,AL$2*10,0,10,1)=$B21),OFFSET(partidas,AL$2*10,1,10,1))</f>
        <v>0</v>
      </c>
      <c r="AM21" s="23">
        <f t="array" aca="1" ref="AM21" ca="1">SUMPRODUCT(N(OFFSET(partidas,AM$2*10,0,10,1)=$B21),OFFSET(partidas,AM$2*10,1,10,1))</f>
        <v>0</v>
      </c>
      <c r="AN21" s="23">
        <f t="array" aca="1" ref="AN21" ca="1">SUMPRODUCT(N(OFFSET(partidas,AN$2*10,0,10,1)=$B21),OFFSET(partidas,AN$2*10,1,10,1))</f>
        <v>0</v>
      </c>
      <c r="AO21" s="23">
        <f ca="1">C21</f>
        <v>1</v>
      </c>
      <c r="AP21" s="23">
        <f t="shared" ref="AP21:AX25" ca="1" si="25">D21+AO21</f>
        <v>2</v>
      </c>
      <c r="AQ21" s="23">
        <f t="shared" ca="1" si="25"/>
        <v>2</v>
      </c>
      <c r="AR21" s="23">
        <f t="shared" ca="1" si="25"/>
        <v>2</v>
      </c>
      <c r="AS21" s="23">
        <f t="shared" ca="1" si="25"/>
        <v>2</v>
      </c>
      <c r="AT21" s="23">
        <f t="shared" ca="1" si="25"/>
        <v>2</v>
      </c>
      <c r="AU21" s="23">
        <f t="shared" ca="1" si="25"/>
        <v>2</v>
      </c>
      <c r="AV21" s="23">
        <f t="shared" ca="1" si="25"/>
        <v>2</v>
      </c>
      <c r="AW21" s="23">
        <f t="shared" ca="1" si="25"/>
        <v>2</v>
      </c>
      <c r="AX21" s="23">
        <f t="shared" ca="1" si="25"/>
        <v>2</v>
      </c>
      <c r="AY21" s="23">
        <f t="shared" ref="AY21:BZ21" ca="1" si="26">M21+AX21</f>
        <v>2</v>
      </c>
      <c r="AZ21" s="23">
        <f t="shared" ca="1" si="26"/>
        <v>2</v>
      </c>
      <c r="BA21" s="23">
        <f t="shared" ca="1" si="26"/>
        <v>2</v>
      </c>
      <c r="BB21" s="23">
        <f t="shared" ca="1" si="26"/>
        <v>2</v>
      </c>
      <c r="BC21" s="23">
        <f t="shared" ca="1" si="26"/>
        <v>2</v>
      </c>
      <c r="BD21" s="23">
        <f t="shared" ca="1" si="26"/>
        <v>2</v>
      </c>
      <c r="BE21" s="23">
        <f t="shared" ca="1" si="26"/>
        <v>2</v>
      </c>
      <c r="BF21" s="23">
        <f t="shared" ca="1" si="26"/>
        <v>2</v>
      </c>
      <c r="BG21" s="23">
        <f t="shared" ca="1" si="26"/>
        <v>2</v>
      </c>
      <c r="BH21" s="23">
        <f t="shared" ca="1" si="26"/>
        <v>2</v>
      </c>
      <c r="BI21" s="23">
        <f t="shared" ca="1" si="26"/>
        <v>2</v>
      </c>
      <c r="BJ21" s="23">
        <f t="shared" ca="1" si="26"/>
        <v>2</v>
      </c>
      <c r="BK21" s="23">
        <f t="shared" ca="1" si="26"/>
        <v>2</v>
      </c>
      <c r="BL21" s="23">
        <f t="shared" ca="1" si="26"/>
        <v>2</v>
      </c>
      <c r="BM21" s="23">
        <f t="shared" ca="1" si="26"/>
        <v>2</v>
      </c>
      <c r="BN21" s="23">
        <f t="shared" ca="1" si="26"/>
        <v>2</v>
      </c>
      <c r="BO21" s="23">
        <f t="shared" ca="1" si="26"/>
        <v>2</v>
      </c>
      <c r="BP21" s="23">
        <f t="shared" ca="1" si="26"/>
        <v>2</v>
      </c>
      <c r="BQ21" s="23">
        <f t="shared" ca="1" si="26"/>
        <v>2</v>
      </c>
      <c r="BR21" s="23">
        <f t="shared" ca="1" si="26"/>
        <v>2</v>
      </c>
      <c r="BS21" s="23">
        <f t="shared" ca="1" si="26"/>
        <v>2</v>
      </c>
      <c r="BT21" s="23">
        <f t="shared" ca="1" si="26"/>
        <v>2</v>
      </c>
      <c r="BU21" s="23">
        <f t="shared" ca="1" si="26"/>
        <v>2</v>
      </c>
      <c r="BV21" s="23">
        <f t="shared" ca="1" si="26"/>
        <v>2</v>
      </c>
      <c r="BW21" s="23">
        <f t="shared" ca="1" si="26"/>
        <v>2</v>
      </c>
      <c r="BX21" s="23">
        <f t="shared" ca="1" si="26"/>
        <v>2</v>
      </c>
      <c r="BY21" s="23">
        <f t="shared" ca="1" si="26"/>
        <v>2</v>
      </c>
      <c r="BZ21" s="23">
        <f t="shared" ca="1" si="26"/>
        <v>2</v>
      </c>
    </row>
    <row r="22" spans="1:78" ht="13.5" thickBot="1" x14ac:dyDescent="0.25">
      <c r="A22" s="37"/>
      <c r="B22" s="22" t="str">
        <f t="shared" si="3"/>
        <v>ASPEVE</v>
      </c>
      <c r="C22" s="23">
        <f t="array" aca="1" ref="C22" ca="1">SUMPRODUCT(N(OFFSET(partidas,C$2*10,4,10,1)=$B21),OFFSET(partidas,C$2*10,3,10,1))</f>
        <v>0</v>
      </c>
      <c r="D22" s="23">
        <f t="array" aca="1" ref="D22" ca="1">SUMPRODUCT(N(OFFSET(partidas,D$2*10,4,10,1)=$B21),OFFSET(partidas,D$2*10,3,10,1))</f>
        <v>0</v>
      </c>
      <c r="E22" s="23">
        <f t="array" aca="1" ref="E22" ca="1">SUMPRODUCT(N(OFFSET(partidas,E$2*10,4,10,1)=$B21),OFFSET(partidas,E$2*10,3,10,1))</f>
        <v>1</v>
      </c>
      <c r="F22" s="23">
        <f t="array" aca="1" ref="F22" ca="1">SUMPRODUCT(N(OFFSET(partidas,F$2*10,4,10,1)=$B21),OFFSET(partidas,F$2*10,3,10,1))</f>
        <v>0</v>
      </c>
      <c r="G22" s="23">
        <f t="array" aca="1" ref="G22" ca="1">SUMPRODUCT(N(OFFSET(partidas,G$2*10,4,10,1)=$B21),OFFSET(partidas,G$2*10,3,10,1))</f>
        <v>0</v>
      </c>
      <c r="H22" s="23">
        <f t="array" aca="1" ref="H22" ca="1">SUMPRODUCT(N(OFFSET(partidas,H$2*10,4,10,1)=$B21),OFFSET(partidas,H$2*10,3,10,1))</f>
        <v>0</v>
      </c>
      <c r="I22" s="23">
        <f t="array" aca="1" ref="I22" ca="1">SUMPRODUCT(N(OFFSET(partidas,I$2*10,4,10,1)=$B21),OFFSET(partidas,I$2*10,3,10,1))</f>
        <v>0</v>
      </c>
      <c r="J22" s="23">
        <f t="array" aca="1" ref="J22" ca="1">SUMPRODUCT(N(OFFSET(partidas,J$2*10,4,10,1)=$B21),OFFSET(partidas,J$2*10,3,10,1))</f>
        <v>0</v>
      </c>
      <c r="K22" s="23">
        <f t="array" aca="1" ref="K22" ca="1">SUMPRODUCT(N(OFFSET(partidas,K$2*10,4,10,1)=$B21),OFFSET(partidas,K$2*10,3,10,1))</f>
        <v>0</v>
      </c>
      <c r="L22" s="23">
        <f t="array" aca="1" ref="L22" ca="1">SUMPRODUCT(N(OFFSET(partidas,L$2*10,4,10,1)=$B21),OFFSET(partidas,L$2*10,3,10,1))</f>
        <v>0</v>
      </c>
      <c r="M22" s="23">
        <f t="array" aca="1" ref="M22" ca="1">SUMPRODUCT(N(OFFSET(partidas,M$2*10,4,10,1)=$B21),OFFSET(partidas,M$2*10,3,10,1))</f>
        <v>0</v>
      </c>
      <c r="N22" s="23">
        <f t="array" aca="1" ref="N22" ca="1">SUMPRODUCT(N(OFFSET(partidas,N$2*10,4,10,1)=$B21),OFFSET(partidas,N$2*10,3,10,1))</f>
        <v>0</v>
      </c>
      <c r="O22" s="23">
        <f t="array" aca="1" ref="O22" ca="1">SUMPRODUCT(N(OFFSET(partidas,O$2*10,4,10,1)=$B21),OFFSET(partidas,O$2*10,3,10,1))</f>
        <v>0</v>
      </c>
      <c r="P22" s="23">
        <f t="array" aca="1" ref="P22" ca="1">SUMPRODUCT(N(OFFSET(partidas,P$2*10,4,10,1)=$B21),OFFSET(partidas,P$2*10,3,10,1))</f>
        <v>0</v>
      </c>
      <c r="Q22" s="23">
        <f t="array" aca="1" ref="Q22" ca="1">SUMPRODUCT(N(OFFSET(partidas,Q$2*10,4,10,1)=$B21),OFFSET(partidas,Q$2*10,3,10,1))</f>
        <v>0</v>
      </c>
      <c r="R22" s="23">
        <f t="array" aca="1" ref="R22" ca="1">SUMPRODUCT(N(OFFSET(partidas,R$2*10,4,10,1)=$B21),OFFSET(partidas,R$2*10,3,10,1))</f>
        <v>0</v>
      </c>
      <c r="S22" s="23">
        <f t="array" aca="1" ref="S22" ca="1">SUMPRODUCT(N(OFFSET(partidas,S$2*10,4,10,1)=$B21),OFFSET(partidas,S$2*10,3,10,1))</f>
        <v>0</v>
      </c>
      <c r="T22" s="23">
        <f t="array" aca="1" ref="T22" ca="1">SUMPRODUCT(N(OFFSET(partidas,T$2*10,4,10,1)=$B21),OFFSET(partidas,T$2*10,3,10,1))</f>
        <v>0</v>
      </c>
      <c r="U22" s="23">
        <f t="array" aca="1" ref="U22" ca="1">SUMPRODUCT(N(OFFSET(partidas,U$2*10,4,10,1)=$B21),OFFSET(partidas,U$2*10,3,10,1))</f>
        <v>0</v>
      </c>
      <c r="V22" s="23">
        <f t="array" aca="1" ref="V22" ca="1">SUMPRODUCT(N(OFFSET(partidas,V$2*10,4,10,1)=$B21),OFFSET(partidas,V$2*10,3,10,1))</f>
        <v>0</v>
      </c>
      <c r="W22" s="23">
        <f t="array" aca="1" ref="W22" ca="1">SUMPRODUCT(N(OFFSET(partidas,W$2*10,4,10,1)=$B21),OFFSET(partidas,W$2*10,3,10,1))</f>
        <v>0</v>
      </c>
      <c r="X22" s="23">
        <f t="array" aca="1" ref="X22" ca="1">SUMPRODUCT(N(OFFSET(partidas,X$2*10,4,10,1)=$B21),OFFSET(partidas,X$2*10,3,10,1))</f>
        <v>0</v>
      </c>
      <c r="Y22" s="23">
        <f t="array" aca="1" ref="Y22" ca="1">SUMPRODUCT(N(OFFSET(partidas,Y$2*10,4,10,1)=$B21),OFFSET(partidas,Y$2*10,3,10,1))</f>
        <v>0</v>
      </c>
      <c r="Z22" s="23">
        <f t="array" aca="1" ref="Z22" ca="1">SUMPRODUCT(N(OFFSET(partidas,Z$2*10,4,10,1)=$B21),OFFSET(partidas,Z$2*10,3,10,1))</f>
        <v>0</v>
      </c>
      <c r="AA22" s="23">
        <f t="array" aca="1" ref="AA22" ca="1">SUMPRODUCT(N(OFFSET(partidas,AA$2*10,4,10,1)=$B21),OFFSET(partidas,AA$2*10,3,10,1))</f>
        <v>0</v>
      </c>
      <c r="AB22" s="23">
        <f t="array" aca="1" ref="AB22" ca="1">SUMPRODUCT(N(OFFSET(partidas,AB$2*10,4,10,1)=$B21),OFFSET(partidas,AB$2*10,3,10,1))</f>
        <v>0</v>
      </c>
      <c r="AC22" s="23">
        <f t="array" aca="1" ref="AC22" ca="1">SUMPRODUCT(N(OFFSET(partidas,AC$2*10,4,10,1)=$B21),OFFSET(partidas,AC$2*10,3,10,1))</f>
        <v>0</v>
      </c>
      <c r="AD22" s="23">
        <f t="array" aca="1" ref="AD22" ca="1">SUMPRODUCT(N(OFFSET(partidas,AD$2*10,4,10,1)=$B21),OFFSET(partidas,AD$2*10,3,10,1))</f>
        <v>0</v>
      </c>
      <c r="AE22" s="23">
        <f t="array" aca="1" ref="AE22" ca="1">SUMPRODUCT(N(OFFSET(partidas,AE$2*10,4,10,1)=$B21),OFFSET(partidas,AE$2*10,3,10,1))</f>
        <v>0</v>
      </c>
      <c r="AF22" s="23">
        <f t="array" aca="1" ref="AF22" ca="1">SUMPRODUCT(N(OFFSET(partidas,AF$2*10,4,10,1)=$B21),OFFSET(partidas,AF$2*10,3,10,1))</f>
        <v>0</v>
      </c>
      <c r="AG22" s="23">
        <f t="array" aca="1" ref="AG22" ca="1">SUMPRODUCT(N(OFFSET(partidas,AG$2*10,4,10,1)=$B21),OFFSET(partidas,AG$2*10,3,10,1))</f>
        <v>0</v>
      </c>
      <c r="AH22" s="23">
        <f t="array" aca="1" ref="AH22" ca="1">SUMPRODUCT(N(OFFSET(partidas,AH$2*10,4,10,1)=$B21),OFFSET(partidas,AH$2*10,3,10,1))</f>
        <v>0</v>
      </c>
      <c r="AI22" s="23">
        <f t="array" aca="1" ref="AI22" ca="1">SUMPRODUCT(N(OFFSET(partidas,AI$2*10,4,10,1)=$B21),OFFSET(partidas,AI$2*10,3,10,1))</f>
        <v>0</v>
      </c>
      <c r="AJ22" s="23">
        <f t="array" aca="1" ref="AJ22" ca="1">SUMPRODUCT(N(OFFSET(partidas,AJ$2*10,4,10,1)=$B21),OFFSET(partidas,AJ$2*10,3,10,1))</f>
        <v>0</v>
      </c>
      <c r="AK22" s="23">
        <f t="array" aca="1" ref="AK22" ca="1">SUMPRODUCT(N(OFFSET(partidas,AK$2*10,4,10,1)=$B21),OFFSET(partidas,AK$2*10,3,10,1))</f>
        <v>0</v>
      </c>
      <c r="AL22" s="23">
        <f t="array" aca="1" ref="AL22" ca="1">SUMPRODUCT(N(OFFSET(partidas,AL$2*10,4,10,1)=$B21),OFFSET(partidas,AL$2*10,3,10,1))</f>
        <v>0</v>
      </c>
      <c r="AM22" s="23">
        <f t="array" aca="1" ref="AM22" ca="1">SUMPRODUCT(N(OFFSET(partidas,AM$2*10,4,10,1)=$B21),OFFSET(partidas,AM$2*10,3,10,1))</f>
        <v>0</v>
      </c>
      <c r="AN22" s="23">
        <f t="array" aca="1" ref="AN22" ca="1">SUMPRODUCT(N(OFFSET(partidas,AN$2*10,4,10,1)=$B21),OFFSET(partidas,AN$2*10,3,10,1))</f>
        <v>0</v>
      </c>
      <c r="AO22" s="23">
        <f ca="1">C22</f>
        <v>0</v>
      </c>
      <c r="AP22" s="23">
        <f t="shared" ca="1" si="25"/>
        <v>0</v>
      </c>
      <c r="AQ22" s="23">
        <f t="shared" ca="1" si="25"/>
        <v>1</v>
      </c>
      <c r="AR22" s="23">
        <f t="shared" ca="1" si="25"/>
        <v>1</v>
      </c>
      <c r="AS22" s="23">
        <f t="shared" ca="1" si="25"/>
        <v>1</v>
      </c>
      <c r="AT22" s="23">
        <f t="shared" ca="1" si="25"/>
        <v>1</v>
      </c>
      <c r="AU22" s="23">
        <f t="shared" ca="1" si="25"/>
        <v>1</v>
      </c>
      <c r="AV22" s="23">
        <f t="shared" ca="1" si="25"/>
        <v>1</v>
      </c>
      <c r="AW22" s="23">
        <f t="shared" ca="1" si="25"/>
        <v>1</v>
      </c>
      <c r="AX22" s="23">
        <f t="shared" ca="1" si="25"/>
        <v>1</v>
      </c>
      <c r="AY22" s="23">
        <f t="shared" ref="AY22:BZ22" ca="1" si="27">M22+AX22</f>
        <v>1</v>
      </c>
      <c r="AZ22" s="23">
        <f t="shared" ca="1" si="27"/>
        <v>1</v>
      </c>
      <c r="BA22" s="23">
        <f t="shared" ca="1" si="27"/>
        <v>1</v>
      </c>
      <c r="BB22" s="23">
        <f t="shared" ca="1" si="27"/>
        <v>1</v>
      </c>
      <c r="BC22" s="23">
        <f t="shared" ca="1" si="27"/>
        <v>1</v>
      </c>
      <c r="BD22" s="23">
        <f t="shared" ca="1" si="27"/>
        <v>1</v>
      </c>
      <c r="BE22" s="23">
        <f t="shared" ca="1" si="27"/>
        <v>1</v>
      </c>
      <c r="BF22" s="23">
        <f t="shared" ca="1" si="27"/>
        <v>1</v>
      </c>
      <c r="BG22" s="23">
        <f t="shared" ca="1" si="27"/>
        <v>1</v>
      </c>
      <c r="BH22" s="23">
        <f t="shared" ca="1" si="27"/>
        <v>1</v>
      </c>
      <c r="BI22" s="23">
        <f t="shared" ca="1" si="27"/>
        <v>1</v>
      </c>
      <c r="BJ22" s="23">
        <f t="shared" ca="1" si="27"/>
        <v>1</v>
      </c>
      <c r="BK22" s="23">
        <f t="shared" ca="1" si="27"/>
        <v>1</v>
      </c>
      <c r="BL22" s="23">
        <f t="shared" ca="1" si="27"/>
        <v>1</v>
      </c>
      <c r="BM22" s="23">
        <f t="shared" ca="1" si="27"/>
        <v>1</v>
      </c>
      <c r="BN22" s="23">
        <f t="shared" ca="1" si="27"/>
        <v>1</v>
      </c>
      <c r="BO22" s="23">
        <f t="shared" ca="1" si="27"/>
        <v>1</v>
      </c>
      <c r="BP22" s="23">
        <f t="shared" ca="1" si="27"/>
        <v>1</v>
      </c>
      <c r="BQ22" s="23">
        <f t="shared" ca="1" si="27"/>
        <v>1</v>
      </c>
      <c r="BR22" s="23">
        <f t="shared" ca="1" si="27"/>
        <v>1</v>
      </c>
      <c r="BS22" s="23">
        <f t="shared" ca="1" si="27"/>
        <v>1</v>
      </c>
      <c r="BT22" s="23">
        <f t="shared" ca="1" si="27"/>
        <v>1</v>
      </c>
      <c r="BU22" s="23">
        <f t="shared" ca="1" si="27"/>
        <v>1</v>
      </c>
      <c r="BV22" s="23">
        <f t="shared" ca="1" si="27"/>
        <v>1</v>
      </c>
      <c r="BW22" s="23">
        <f t="shared" ca="1" si="27"/>
        <v>1</v>
      </c>
      <c r="BX22" s="23">
        <f t="shared" ca="1" si="27"/>
        <v>1</v>
      </c>
      <c r="BY22" s="23">
        <f t="shared" ca="1" si="27"/>
        <v>1</v>
      </c>
      <c r="BZ22" s="23">
        <f t="shared" ca="1" si="27"/>
        <v>1</v>
      </c>
    </row>
    <row r="23" spans="1:78" ht="13.5" thickBot="1" x14ac:dyDescent="0.25">
      <c r="A23" s="37"/>
      <c r="B23" s="22" t="str">
        <f t="shared" si="3"/>
        <v>ASPEVE</v>
      </c>
      <c r="C23" s="23">
        <f t="array" aca="1" ref="C23" ca="1">SUMPRODUCT(N(OFFSET(partidas,C$2*10,0,10,1)=$B21),OFFSET(partidas,C$2*10,3,10,1))</f>
        <v>1</v>
      </c>
      <c r="D23" s="23">
        <f t="array" aca="1" ref="D23" ca="1">SUMPRODUCT(N(OFFSET(partidas,D$2*10,0,10,1)=$B21),OFFSET(partidas,D$2*10,3,10,1))</f>
        <v>1</v>
      </c>
      <c r="E23" s="23">
        <f t="array" aca="1" ref="E23" ca="1">SUMPRODUCT(N(OFFSET(partidas,E$2*10,0,10,1)=$B21),OFFSET(partidas,E$2*10,3,10,1))</f>
        <v>0</v>
      </c>
      <c r="F23" s="23">
        <f t="array" aca="1" ref="F23" ca="1">SUMPRODUCT(N(OFFSET(partidas,F$2*10,0,10,1)=$B21),OFFSET(partidas,F$2*10,3,10,1))</f>
        <v>0</v>
      </c>
      <c r="G23" s="23">
        <f t="array" aca="1" ref="G23" ca="1">SUMPRODUCT(N(OFFSET(partidas,G$2*10,0,10,1)=$B21),OFFSET(partidas,G$2*10,3,10,1))</f>
        <v>0</v>
      </c>
      <c r="H23" s="23">
        <f t="array" aca="1" ref="H23" ca="1">SUMPRODUCT(N(OFFSET(partidas,H$2*10,0,10,1)=$B21),OFFSET(partidas,H$2*10,3,10,1))</f>
        <v>0</v>
      </c>
      <c r="I23" s="23">
        <f t="array" aca="1" ref="I23" ca="1">SUMPRODUCT(N(OFFSET(partidas,I$2*10,0,10,1)=$B21),OFFSET(partidas,I$2*10,3,10,1))</f>
        <v>0</v>
      </c>
      <c r="J23" s="23">
        <f t="array" aca="1" ref="J23" ca="1">SUMPRODUCT(N(OFFSET(partidas,J$2*10,0,10,1)=$B21),OFFSET(partidas,J$2*10,3,10,1))</f>
        <v>0</v>
      </c>
      <c r="K23" s="23">
        <f t="array" aca="1" ref="K23" ca="1">SUMPRODUCT(N(OFFSET(partidas,K$2*10,0,10,1)=$B21),OFFSET(partidas,K$2*10,3,10,1))</f>
        <v>0</v>
      </c>
      <c r="L23" s="23">
        <f t="array" aca="1" ref="L23" ca="1">SUMPRODUCT(N(OFFSET(partidas,L$2*10,0,10,1)=$B21),OFFSET(partidas,L$2*10,3,10,1))</f>
        <v>0</v>
      </c>
      <c r="M23" s="23">
        <f t="array" aca="1" ref="M23" ca="1">SUMPRODUCT(N(OFFSET(partidas,M$2*10,0,10,1)=$B21),OFFSET(partidas,M$2*10,3,10,1))</f>
        <v>0</v>
      </c>
      <c r="N23" s="23">
        <f t="array" aca="1" ref="N23" ca="1">SUMPRODUCT(N(OFFSET(partidas,N$2*10,0,10,1)=$B21),OFFSET(partidas,N$2*10,3,10,1))</f>
        <v>0</v>
      </c>
      <c r="O23" s="23">
        <f t="array" aca="1" ref="O23" ca="1">SUMPRODUCT(N(OFFSET(partidas,O$2*10,0,10,1)=$B21),OFFSET(partidas,O$2*10,3,10,1))</f>
        <v>0</v>
      </c>
      <c r="P23" s="23">
        <f t="array" aca="1" ref="P23" ca="1">SUMPRODUCT(N(OFFSET(partidas,P$2*10,0,10,1)=$B21),OFFSET(partidas,P$2*10,3,10,1))</f>
        <v>0</v>
      </c>
      <c r="Q23" s="23">
        <f t="array" aca="1" ref="Q23" ca="1">SUMPRODUCT(N(OFFSET(partidas,Q$2*10,0,10,1)=$B21),OFFSET(partidas,Q$2*10,3,10,1))</f>
        <v>0</v>
      </c>
      <c r="R23" s="23">
        <f t="array" aca="1" ref="R23" ca="1">SUMPRODUCT(N(OFFSET(partidas,R$2*10,0,10,1)=$B21),OFFSET(partidas,R$2*10,3,10,1))</f>
        <v>0</v>
      </c>
      <c r="S23" s="23">
        <f t="array" aca="1" ref="S23" ca="1">SUMPRODUCT(N(OFFSET(partidas,S$2*10,0,10,1)=$B21),OFFSET(partidas,S$2*10,3,10,1))</f>
        <v>0</v>
      </c>
      <c r="T23" s="23">
        <f t="array" aca="1" ref="T23" ca="1">SUMPRODUCT(N(OFFSET(partidas,T$2*10,0,10,1)=$B21),OFFSET(partidas,T$2*10,3,10,1))</f>
        <v>0</v>
      </c>
      <c r="U23" s="23">
        <f t="array" aca="1" ref="U23" ca="1">SUMPRODUCT(N(OFFSET(partidas,U$2*10,0,10,1)=$B21),OFFSET(partidas,U$2*10,3,10,1))</f>
        <v>0</v>
      </c>
      <c r="V23" s="23">
        <f t="array" aca="1" ref="V23" ca="1">SUMPRODUCT(N(OFFSET(partidas,V$2*10,0,10,1)=$B21),OFFSET(partidas,V$2*10,3,10,1))</f>
        <v>0</v>
      </c>
      <c r="W23" s="23">
        <f t="array" aca="1" ref="W23" ca="1">SUMPRODUCT(N(OFFSET(partidas,W$2*10,0,10,1)=$B21),OFFSET(partidas,W$2*10,3,10,1))</f>
        <v>0</v>
      </c>
      <c r="X23" s="23">
        <f t="array" aca="1" ref="X23" ca="1">SUMPRODUCT(N(OFFSET(partidas,X$2*10,0,10,1)=$B21),OFFSET(partidas,X$2*10,3,10,1))</f>
        <v>0</v>
      </c>
      <c r="Y23" s="23">
        <f t="array" aca="1" ref="Y23" ca="1">SUMPRODUCT(N(OFFSET(partidas,Y$2*10,0,10,1)=$B21),OFFSET(partidas,Y$2*10,3,10,1))</f>
        <v>0</v>
      </c>
      <c r="Z23" s="23">
        <f t="array" aca="1" ref="Z23" ca="1">SUMPRODUCT(N(OFFSET(partidas,Z$2*10,0,10,1)=$B21),OFFSET(partidas,Z$2*10,3,10,1))</f>
        <v>0</v>
      </c>
      <c r="AA23" s="23">
        <f t="array" aca="1" ref="AA23" ca="1">SUMPRODUCT(N(OFFSET(partidas,AA$2*10,0,10,1)=$B21),OFFSET(partidas,AA$2*10,3,10,1))</f>
        <v>0</v>
      </c>
      <c r="AB23" s="23">
        <f t="array" aca="1" ref="AB23" ca="1">SUMPRODUCT(N(OFFSET(partidas,AB$2*10,0,10,1)=$B21),OFFSET(partidas,AB$2*10,3,10,1))</f>
        <v>0</v>
      </c>
      <c r="AC23" s="23">
        <f t="array" aca="1" ref="AC23" ca="1">SUMPRODUCT(N(OFFSET(partidas,AC$2*10,0,10,1)=$B21),OFFSET(partidas,AC$2*10,3,10,1))</f>
        <v>0</v>
      </c>
      <c r="AD23" s="23">
        <f t="array" aca="1" ref="AD23" ca="1">SUMPRODUCT(N(OFFSET(partidas,AD$2*10,0,10,1)=$B21),OFFSET(partidas,AD$2*10,3,10,1))</f>
        <v>0</v>
      </c>
      <c r="AE23" s="23">
        <f t="array" aca="1" ref="AE23" ca="1">SUMPRODUCT(N(OFFSET(partidas,AE$2*10,0,10,1)=$B21),OFFSET(partidas,AE$2*10,3,10,1))</f>
        <v>0</v>
      </c>
      <c r="AF23" s="23">
        <f t="array" aca="1" ref="AF23" ca="1">SUMPRODUCT(N(OFFSET(partidas,AF$2*10,0,10,1)=$B21),OFFSET(partidas,AF$2*10,3,10,1))</f>
        <v>0</v>
      </c>
      <c r="AG23" s="23">
        <f t="array" aca="1" ref="AG23" ca="1">SUMPRODUCT(N(OFFSET(partidas,AG$2*10,0,10,1)=$B21),OFFSET(partidas,AG$2*10,3,10,1))</f>
        <v>0</v>
      </c>
      <c r="AH23" s="23">
        <f t="array" aca="1" ref="AH23" ca="1">SUMPRODUCT(N(OFFSET(partidas,AH$2*10,0,10,1)=$B21),OFFSET(partidas,AH$2*10,3,10,1))</f>
        <v>0</v>
      </c>
      <c r="AI23" s="23">
        <f t="array" aca="1" ref="AI23" ca="1">SUMPRODUCT(N(OFFSET(partidas,AI$2*10,0,10,1)=$B21),OFFSET(partidas,AI$2*10,3,10,1))</f>
        <v>0</v>
      </c>
      <c r="AJ23" s="23">
        <f t="array" aca="1" ref="AJ23" ca="1">SUMPRODUCT(N(OFFSET(partidas,AJ$2*10,0,10,1)=$B21),OFFSET(partidas,AJ$2*10,3,10,1))</f>
        <v>0</v>
      </c>
      <c r="AK23" s="23">
        <f t="array" aca="1" ref="AK23" ca="1">SUMPRODUCT(N(OFFSET(partidas,AK$2*10,0,10,1)=$B21),OFFSET(partidas,AK$2*10,3,10,1))</f>
        <v>0</v>
      </c>
      <c r="AL23" s="23">
        <f t="array" aca="1" ref="AL23" ca="1">SUMPRODUCT(N(OFFSET(partidas,AL$2*10,0,10,1)=$B21),OFFSET(partidas,AL$2*10,3,10,1))</f>
        <v>0</v>
      </c>
      <c r="AM23" s="23">
        <f t="array" aca="1" ref="AM23" ca="1">SUMPRODUCT(N(OFFSET(partidas,AM$2*10,0,10,1)=$B21),OFFSET(partidas,AM$2*10,3,10,1))</f>
        <v>0</v>
      </c>
      <c r="AN23" s="23">
        <f t="array" aca="1" ref="AN23" ca="1">SUMPRODUCT(N(OFFSET(partidas,AN$2*10,0,10,1)=$B21),OFFSET(partidas,AN$2*10,3,10,1))</f>
        <v>0</v>
      </c>
      <c r="AO23" s="23">
        <f ca="1">C23</f>
        <v>1</v>
      </c>
      <c r="AP23" s="23">
        <f t="shared" ca="1" si="25"/>
        <v>2</v>
      </c>
      <c r="AQ23" s="23">
        <f t="shared" ca="1" si="25"/>
        <v>2</v>
      </c>
      <c r="AR23" s="23">
        <f t="shared" ca="1" si="25"/>
        <v>2</v>
      </c>
      <c r="AS23" s="23">
        <f t="shared" ca="1" si="25"/>
        <v>2</v>
      </c>
      <c r="AT23" s="23">
        <f t="shared" ca="1" si="25"/>
        <v>2</v>
      </c>
      <c r="AU23" s="23">
        <f t="shared" ca="1" si="25"/>
        <v>2</v>
      </c>
      <c r="AV23" s="23">
        <f t="shared" ca="1" si="25"/>
        <v>2</v>
      </c>
      <c r="AW23" s="23">
        <f t="shared" ca="1" si="25"/>
        <v>2</v>
      </c>
      <c r="AX23" s="23">
        <f t="shared" ca="1" si="25"/>
        <v>2</v>
      </c>
      <c r="AY23" s="23">
        <f t="shared" ref="AY23:BZ23" ca="1" si="28">M23+AX23</f>
        <v>2</v>
      </c>
      <c r="AZ23" s="23">
        <f t="shared" ca="1" si="28"/>
        <v>2</v>
      </c>
      <c r="BA23" s="23">
        <f t="shared" ca="1" si="28"/>
        <v>2</v>
      </c>
      <c r="BB23" s="23">
        <f t="shared" ca="1" si="28"/>
        <v>2</v>
      </c>
      <c r="BC23" s="23">
        <f t="shared" ca="1" si="28"/>
        <v>2</v>
      </c>
      <c r="BD23" s="23">
        <f t="shared" ca="1" si="28"/>
        <v>2</v>
      </c>
      <c r="BE23" s="23">
        <f t="shared" ca="1" si="28"/>
        <v>2</v>
      </c>
      <c r="BF23" s="23">
        <f t="shared" ca="1" si="28"/>
        <v>2</v>
      </c>
      <c r="BG23" s="23">
        <f t="shared" ca="1" si="28"/>
        <v>2</v>
      </c>
      <c r="BH23" s="23">
        <f t="shared" ca="1" si="28"/>
        <v>2</v>
      </c>
      <c r="BI23" s="23">
        <f t="shared" ca="1" si="28"/>
        <v>2</v>
      </c>
      <c r="BJ23" s="23">
        <f t="shared" ca="1" si="28"/>
        <v>2</v>
      </c>
      <c r="BK23" s="23">
        <f t="shared" ca="1" si="28"/>
        <v>2</v>
      </c>
      <c r="BL23" s="23">
        <f t="shared" ca="1" si="28"/>
        <v>2</v>
      </c>
      <c r="BM23" s="23">
        <f t="shared" ca="1" si="28"/>
        <v>2</v>
      </c>
      <c r="BN23" s="23">
        <f t="shared" ca="1" si="28"/>
        <v>2</v>
      </c>
      <c r="BO23" s="23">
        <f t="shared" ca="1" si="28"/>
        <v>2</v>
      </c>
      <c r="BP23" s="23">
        <f t="shared" ca="1" si="28"/>
        <v>2</v>
      </c>
      <c r="BQ23" s="23">
        <f t="shared" ca="1" si="28"/>
        <v>2</v>
      </c>
      <c r="BR23" s="23">
        <f t="shared" ca="1" si="28"/>
        <v>2</v>
      </c>
      <c r="BS23" s="23">
        <f t="shared" ca="1" si="28"/>
        <v>2</v>
      </c>
      <c r="BT23" s="23">
        <f t="shared" ca="1" si="28"/>
        <v>2</v>
      </c>
      <c r="BU23" s="23">
        <f t="shared" ca="1" si="28"/>
        <v>2</v>
      </c>
      <c r="BV23" s="23">
        <f t="shared" ca="1" si="28"/>
        <v>2</v>
      </c>
      <c r="BW23" s="23">
        <f t="shared" ca="1" si="28"/>
        <v>2</v>
      </c>
      <c r="BX23" s="23">
        <f t="shared" ca="1" si="28"/>
        <v>2</v>
      </c>
      <c r="BY23" s="23">
        <f t="shared" ca="1" si="28"/>
        <v>2</v>
      </c>
      <c r="BZ23" s="23">
        <f t="shared" ca="1" si="28"/>
        <v>2</v>
      </c>
    </row>
    <row r="24" spans="1:78" ht="13.5" thickBot="1" x14ac:dyDescent="0.25">
      <c r="A24" s="37"/>
      <c r="B24" s="22" t="str">
        <f t="shared" si="3"/>
        <v>ASPEVE</v>
      </c>
      <c r="C24" s="23">
        <f t="array" aca="1" ref="C24" ca="1">SUMPRODUCT(N(OFFSET(partidas,C$2*10,4,10,1)=$B21),OFFSET(partidas,C$2*10,1,10,1))</f>
        <v>2</v>
      </c>
      <c r="D24" s="23">
        <f t="array" aca="1" ref="D24" ca="1">SUMPRODUCT(N(OFFSET(partidas,D$2*10,4,10,1)=$B21),OFFSET(partidas,D$2*10,1,10,1))</f>
        <v>0</v>
      </c>
      <c r="E24" s="23">
        <f t="array" aca="1" ref="E24" ca="1">SUMPRODUCT(N(OFFSET(partidas,E$2*10,4,10,1)=$B21),OFFSET(partidas,E$2*10,1,10,1))</f>
        <v>2</v>
      </c>
      <c r="F24" s="23">
        <f t="array" aca="1" ref="F24" ca="1">SUMPRODUCT(N(OFFSET(partidas,F$2*10,4,10,1)=$B21),OFFSET(partidas,F$2*10,1,10,1))</f>
        <v>0</v>
      </c>
      <c r="G24" s="23">
        <f t="array" aca="1" ref="G24" ca="1">SUMPRODUCT(N(OFFSET(partidas,G$2*10,4,10,1)=$B21),OFFSET(partidas,G$2*10,1,10,1))</f>
        <v>0</v>
      </c>
      <c r="H24" s="23">
        <f t="array" aca="1" ref="H24" ca="1">SUMPRODUCT(N(OFFSET(partidas,H$2*10,4,10,1)=$B21),OFFSET(partidas,H$2*10,1,10,1))</f>
        <v>0</v>
      </c>
      <c r="I24" s="23">
        <f t="array" aca="1" ref="I24" ca="1">SUMPRODUCT(N(OFFSET(partidas,I$2*10,4,10,1)=$B21),OFFSET(partidas,I$2*10,1,10,1))</f>
        <v>0</v>
      </c>
      <c r="J24" s="23">
        <f t="array" aca="1" ref="J24" ca="1">SUMPRODUCT(N(OFFSET(partidas,J$2*10,4,10,1)=$B21),OFFSET(partidas,J$2*10,1,10,1))</f>
        <v>0</v>
      </c>
      <c r="K24" s="23">
        <f t="array" aca="1" ref="K24" ca="1">SUMPRODUCT(N(OFFSET(partidas,K$2*10,4,10,1)=$B21),OFFSET(partidas,K$2*10,1,10,1))</f>
        <v>0</v>
      </c>
      <c r="L24" s="23">
        <f t="array" aca="1" ref="L24" ca="1">SUMPRODUCT(N(OFFSET(partidas,L$2*10,4,10,1)=$B21),OFFSET(partidas,L$2*10,1,10,1))</f>
        <v>0</v>
      </c>
      <c r="M24" s="23">
        <f t="array" aca="1" ref="M24" ca="1">SUMPRODUCT(N(OFFSET(partidas,M$2*10,4,10,1)=$B21),OFFSET(partidas,M$2*10,1,10,1))</f>
        <v>0</v>
      </c>
      <c r="N24" s="23">
        <f t="array" aca="1" ref="N24" ca="1">SUMPRODUCT(N(OFFSET(partidas,N$2*10,4,10,1)=$B21),OFFSET(partidas,N$2*10,1,10,1))</f>
        <v>0</v>
      </c>
      <c r="O24" s="23">
        <f t="array" aca="1" ref="O24" ca="1">SUMPRODUCT(N(OFFSET(partidas,O$2*10,4,10,1)=$B21),OFFSET(partidas,O$2*10,1,10,1))</f>
        <v>0</v>
      </c>
      <c r="P24" s="23">
        <f t="array" aca="1" ref="P24" ca="1">SUMPRODUCT(N(OFFSET(partidas,P$2*10,4,10,1)=$B21),OFFSET(partidas,P$2*10,1,10,1))</f>
        <v>0</v>
      </c>
      <c r="Q24" s="23">
        <f t="array" aca="1" ref="Q24" ca="1">SUMPRODUCT(N(OFFSET(partidas,Q$2*10,4,10,1)=$B21),OFFSET(partidas,Q$2*10,1,10,1))</f>
        <v>0</v>
      </c>
      <c r="R24" s="23">
        <f t="array" aca="1" ref="R24" ca="1">SUMPRODUCT(N(OFFSET(partidas,R$2*10,4,10,1)=$B21),OFFSET(partidas,R$2*10,1,10,1))</f>
        <v>0</v>
      </c>
      <c r="S24" s="23">
        <f t="array" aca="1" ref="S24" ca="1">SUMPRODUCT(N(OFFSET(partidas,S$2*10,4,10,1)=$B21),OFFSET(partidas,S$2*10,1,10,1))</f>
        <v>0</v>
      </c>
      <c r="T24" s="23">
        <f t="array" aca="1" ref="T24" ca="1">SUMPRODUCT(N(OFFSET(partidas,T$2*10,4,10,1)=$B21),OFFSET(partidas,T$2*10,1,10,1))</f>
        <v>0</v>
      </c>
      <c r="U24" s="23">
        <f t="array" aca="1" ref="U24" ca="1">SUMPRODUCT(N(OFFSET(partidas,U$2*10,4,10,1)=$B21),OFFSET(partidas,U$2*10,1,10,1))</f>
        <v>0</v>
      </c>
      <c r="V24" s="23">
        <f t="array" aca="1" ref="V24" ca="1">SUMPRODUCT(N(OFFSET(partidas,V$2*10,4,10,1)=$B21),OFFSET(partidas,V$2*10,1,10,1))</f>
        <v>0</v>
      </c>
      <c r="W24" s="23">
        <f t="array" aca="1" ref="W24" ca="1">SUMPRODUCT(N(OFFSET(partidas,W$2*10,4,10,1)=$B21),OFFSET(partidas,W$2*10,1,10,1))</f>
        <v>0</v>
      </c>
      <c r="X24" s="23">
        <f t="array" aca="1" ref="X24" ca="1">SUMPRODUCT(N(OFFSET(partidas,X$2*10,4,10,1)=$B21),OFFSET(partidas,X$2*10,1,10,1))</f>
        <v>0</v>
      </c>
      <c r="Y24" s="23">
        <f t="array" aca="1" ref="Y24" ca="1">SUMPRODUCT(N(OFFSET(partidas,Y$2*10,4,10,1)=$B21),OFFSET(partidas,Y$2*10,1,10,1))</f>
        <v>0</v>
      </c>
      <c r="Z24" s="23">
        <f t="array" aca="1" ref="Z24" ca="1">SUMPRODUCT(N(OFFSET(partidas,Z$2*10,4,10,1)=$B21),OFFSET(partidas,Z$2*10,1,10,1))</f>
        <v>0</v>
      </c>
      <c r="AA24" s="23">
        <f t="array" aca="1" ref="AA24" ca="1">SUMPRODUCT(N(OFFSET(partidas,AA$2*10,4,10,1)=$B21),OFFSET(partidas,AA$2*10,1,10,1))</f>
        <v>0</v>
      </c>
      <c r="AB24" s="23">
        <f t="array" aca="1" ref="AB24" ca="1">SUMPRODUCT(N(OFFSET(partidas,AB$2*10,4,10,1)=$B21),OFFSET(partidas,AB$2*10,1,10,1))</f>
        <v>0</v>
      </c>
      <c r="AC24" s="23">
        <f t="array" aca="1" ref="AC24" ca="1">SUMPRODUCT(N(OFFSET(partidas,AC$2*10,4,10,1)=$B21),OFFSET(partidas,AC$2*10,1,10,1))</f>
        <v>0</v>
      </c>
      <c r="AD24" s="23">
        <f t="array" aca="1" ref="AD24" ca="1">SUMPRODUCT(N(OFFSET(partidas,AD$2*10,4,10,1)=$B21),OFFSET(partidas,AD$2*10,1,10,1))</f>
        <v>0</v>
      </c>
      <c r="AE24" s="23">
        <f t="array" aca="1" ref="AE24" ca="1">SUMPRODUCT(N(OFFSET(partidas,AE$2*10,4,10,1)=$B21),OFFSET(partidas,AE$2*10,1,10,1))</f>
        <v>0</v>
      </c>
      <c r="AF24" s="23">
        <f t="array" aca="1" ref="AF24" ca="1">SUMPRODUCT(N(OFFSET(partidas,AF$2*10,4,10,1)=$B21),OFFSET(partidas,AF$2*10,1,10,1))</f>
        <v>0</v>
      </c>
      <c r="AG24" s="23">
        <f t="array" aca="1" ref="AG24" ca="1">SUMPRODUCT(N(OFFSET(partidas,AG$2*10,4,10,1)=$B21),OFFSET(partidas,AG$2*10,1,10,1))</f>
        <v>0</v>
      </c>
      <c r="AH24" s="23">
        <f t="array" aca="1" ref="AH24" ca="1">SUMPRODUCT(N(OFFSET(partidas,AH$2*10,4,10,1)=$B21),OFFSET(partidas,AH$2*10,1,10,1))</f>
        <v>0</v>
      </c>
      <c r="AI24" s="23">
        <f t="array" aca="1" ref="AI24" ca="1">SUMPRODUCT(N(OFFSET(partidas,AI$2*10,4,10,1)=$B21),OFFSET(partidas,AI$2*10,1,10,1))</f>
        <v>0</v>
      </c>
      <c r="AJ24" s="23">
        <f t="array" aca="1" ref="AJ24" ca="1">SUMPRODUCT(N(OFFSET(partidas,AJ$2*10,4,10,1)=$B21),OFFSET(partidas,AJ$2*10,1,10,1))</f>
        <v>0</v>
      </c>
      <c r="AK24" s="23">
        <f t="array" aca="1" ref="AK24" ca="1">SUMPRODUCT(N(OFFSET(partidas,AK$2*10,4,10,1)=$B21),OFFSET(partidas,AK$2*10,1,10,1))</f>
        <v>0</v>
      </c>
      <c r="AL24" s="23">
        <f t="array" aca="1" ref="AL24" ca="1">SUMPRODUCT(N(OFFSET(partidas,AL$2*10,4,10,1)=$B21),OFFSET(partidas,AL$2*10,1,10,1))</f>
        <v>0</v>
      </c>
      <c r="AM24" s="23">
        <f t="array" aca="1" ref="AM24" ca="1">SUMPRODUCT(N(OFFSET(partidas,AM$2*10,4,10,1)=$B21),OFFSET(partidas,AM$2*10,1,10,1))</f>
        <v>0</v>
      </c>
      <c r="AN24" s="23">
        <f t="array" aca="1" ref="AN24" ca="1">SUMPRODUCT(N(OFFSET(partidas,AN$2*10,4,10,1)=$B21),OFFSET(partidas,AN$2*10,1,10,1))</f>
        <v>0</v>
      </c>
      <c r="AO24" s="23">
        <f ca="1">C24</f>
        <v>2</v>
      </c>
      <c r="AP24" s="23">
        <f t="shared" ca="1" si="25"/>
        <v>2</v>
      </c>
      <c r="AQ24" s="23">
        <f t="shared" ca="1" si="25"/>
        <v>4</v>
      </c>
      <c r="AR24" s="23">
        <f t="shared" ca="1" si="25"/>
        <v>4</v>
      </c>
      <c r="AS24" s="23">
        <f t="shared" ca="1" si="25"/>
        <v>4</v>
      </c>
      <c r="AT24" s="23">
        <f t="shared" ca="1" si="25"/>
        <v>4</v>
      </c>
      <c r="AU24" s="23">
        <f t="shared" ca="1" si="25"/>
        <v>4</v>
      </c>
      <c r="AV24" s="23">
        <f t="shared" ca="1" si="25"/>
        <v>4</v>
      </c>
      <c r="AW24" s="23">
        <f t="shared" ca="1" si="25"/>
        <v>4</v>
      </c>
      <c r="AX24" s="23">
        <f t="shared" ca="1" si="25"/>
        <v>4</v>
      </c>
      <c r="AY24" s="23">
        <f t="shared" ref="AY24:BZ24" ca="1" si="29">M24+AX24</f>
        <v>4</v>
      </c>
      <c r="AZ24" s="23">
        <f t="shared" ca="1" si="29"/>
        <v>4</v>
      </c>
      <c r="BA24" s="23">
        <f t="shared" ca="1" si="29"/>
        <v>4</v>
      </c>
      <c r="BB24" s="23">
        <f t="shared" ca="1" si="29"/>
        <v>4</v>
      </c>
      <c r="BC24" s="23">
        <f t="shared" ca="1" si="29"/>
        <v>4</v>
      </c>
      <c r="BD24" s="23">
        <f t="shared" ca="1" si="29"/>
        <v>4</v>
      </c>
      <c r="BE24" s="23">
        <f t="shared" ca="1" si="29"/>
        <v>4</v>
      </c>
      <c r="BF24" s="23">
        <f t="shared" ca="1" si="29"/>
        <v>4</v>
      </c>
      <c r="BG24" s="23">
        <f t="shared" ca="1" si="29"/>
        <v>4</v>
      </c>
      <c r="BH24" s="23">
        <f t="shared" ca="1" si="29"/>
        <v>4</v>
      </c>
      <c r="BI24" s="23">
        <f t="shared" ca="1" si="29"/>
        <v>4</v>
      </c>
      <c r="BJ24" s="23">
        <f t="shared" ca="1" si="29"/>
        <v>4</v>
      </c>
      <c r="BK24" s="23">
        <f t="shared" ca="1" si="29"/>
        <v>4</v>
      </c>
      <c r="BL24" s="23">
        <f t="shared" ca="1" si="29"/>
        <v>4</v>
      </c>
      <c r="BM24" s="23">
        <f t="shared" ca="1" si="29"/>
        <v>4</v>
      </c>
      <c r="BN24" s="23">
        <f t="shared" ca="1" si="29"/>
        <v>4</v>
      </c>
      <c r="BO24" s="23">
        <f t="shared" ca="1" si="29"/>
        <v>4</v>
      </c>
      <c r="BP24" s="23">
        <f t="shared" ca="1" si="29"/>
        <v>4</v>
      </c>
      <c r="BQ24" s="23">
        <f t="shared" ca="1" si="29"/>
        <v>4</v>
      </c>
      <c r="BR24" s="23">
        <f t="shared" ca="1" si="29"/>
        <v>4</v>
      </c>
      <c r="BS24" s="23">
        <f t="shared" ca="1" si="29"/>
        <v>4</v>
      </c>
      <c r="BT24" s="23">
        <f t="shared" ca="1" si="29"/>
        <v>4</v>
      </c>
      <c r="BU24" s="23">
        <f t="shared" ca="1" si="29"/>
        <v>4</v>
      </c>
      <c r="BV24" s="23">
        <f t="shared" ca="1" si="29"/>
        <v>4</v>
      </c>
      <c r="BW24" s="23">
        <f t="shared" ca="1" si="29"/>
        <v>4</v>
      </c>
      <c r="BX24" s="23">
        <f t="shared" ca="1" si="29"/>
        <v>4</v>
      </c>
      <c r="BY24" s="23">
        <f t="shared" ca="1" si="29"/>
        <v>4</v>
      </c>
      <c r="BZ24" s="23">
        <f t="shared" ca="1" si="29"/>
        <v>4</v>
      </c>
    </row>
    <row r="25" spans="1:78" ht="13.5" thickBot="1" x14ac:dyDescent="0.25">
      <c r="A25" s="37"/>
      <c r="B25" s="22" t="str">
        <f t="shared" si="3"/>
        <v>ASPEVE</v>
      </c>
      <c r="C25" s="23">
        <f ca="1">(SUM(C21:C22)&gt;SUM(C23:C24))*3+C26</f>
        <v>0</v>
      </c>
      <c r="D25" s="23">
        <f t="shared" ref="D25:AN25" ca="1" si="30">(SUM(D21:D22)&gt;SUM(D23:D24))*3+D26</f>
        <v>1</v>
      </c>
      <c r="E25" s="23">
        <f t="shared" ca="1" si="30"/>
        <v>0</v>
      </c>
      <c r="F25" s="23">
        <f t="shared" ca="1" si="30"/>
        <v>0</v>
      </c>
      <c r="G25" s="23">
        <f t="shared" ca="1" si="30"/>
        <v>0</v>
      </c>
      <c r="H25" s="23">
        <f t="shared" ca="1" si="30"/>
        <v>0</v>
      </c>
      <c r="I25" s="23">
        <f t="shared" ca="1" si="30"/>
        <v>0</v>
      </c>
      <c r="J25" s="23">
        <f t="shared" ca="1" si="30"/>
        <v>0</v>
      </c>
      <c r="K25" s="23">
        <f t="shared" ca="1" si="30"/>
        <v>0</v>
      </c>
      <c r="L25" s="23">
        <f t="shared" ca="1" si="30"/>
        <v>0</v>
      </c>
      <c r="M25" s="23">
        <f t="shared" ca="1" si="30"/>
        <v>0</v>
      </c>
      <c r="N25" s="23">
        <f t="shared" ca="1" si="30"/>
        <v>0</v>
      </c>
      <c r="O25" s="23">
        <f t="shared" ca="1" si="30"/>
        <v>0</v>
      </c>
      <c r="P25" s="23">
        <f t="shared" ca="1" si="30"/>
        <v>0</v>
      </c>
      <c r="Q25" s="23">
        <f t="shared" ca="1" si="30"/>
        <v>0</v>
      </c>
      <c r="R25" s="23">
        <f t="shared" ca="1" si="30"/>
        <v>0</v>
      </c>
      <c r="S25" s="23">
        <f t="shared" ca="1" si="30"/>
        <v>0</v>
      </c>
      <c r="T25" s="23">
        <f t="shared" ca="1" si="30"/>
        <v>0</v>
      </c>
      <c r="U25" s="23">
        <f t="shared" ca="1" si="30"/>
        <v>0</v>
      </c>
      <c r="V25" s="23">
        <f t="shared" ca="1" si="30"/>
        <v>0</v>
      </c>
      <c r="W25" s="23">
        <f t="shared" ca="1" si="30"/>
        <v>0</v>
      </c>
      <c r="X25" s="23">
        <f t="shared" ca="1" si="30"/>
        <v>0</v>
      </c>
      <c r="Y25" s="23">
        <f t="shared" ca="1" si="30"/>
        <v>0</v>
      </c>
      <c r="Z25" s="23">
        <f t="shared" ca="1" si="30"/>
        <v>0</v>
      </c>
      <c r="AA25" s="23">
        <f t="shared" ca="1" si="30"/>
        <v>0</v>
      </c>
      <c r="AB25" s="23">
        <f t="shared" ca="1" si="30"/>
        <v>0</v>
      </c>
      <c r="AC25" s="23">
        <f t="shared" ca="1" si="30"/>
        <v>0</v>
      </c>
      <c r="AD25" s="23">
        <f t="shared" ca="1" si="30"/>
        <v>0</v>
      </c>
      <c r="AE25" s="23">
        <f t="shared" ca="1" si="30"/>
        <v>0</v>
      </c>
      <c r="AF25" s="23">
        <f t="shared" ca="1" si="30"/>
        <v>0</v>
      </c>
      <c r="AG25" s="23">
        <f t="shared" ca="1" si="30"/>
        <v>0</v>
      </c>
      <c r="AH25" s="23">
        <f t="shared" ca="1" si="30"/>
        <v>0</v>
      </c>
      <c r="AI25" s="23">
        <f t="shared" ca="1" si="30"/>
        <v>0</v>
      </c>
      <c r="AJ25" s="23">
        <f t="shared" ca="1" si="30"/>
        <v>0</v>
      </c>
      <c r="AK25" s="23">
        <f t="shared" ca="1" si="30"/>
        <v>0</v>
      </c>
      <c r="AL25" s="23">
        <f t="shared" ca="1" si="30"/>
        <v>0</v>
      </c>
      <c r="AM25" s="23">
        <f t="shared" ca="1" si="30"/>
        <v>0</v>
      </c>
      <c r="AN25" s="23">
        <f t="shared" ca="1" si="30"/>
        <v>0</v>
      </c>
      <c r="AO25" s="23">
        <f ca="1">C25</f>
        <v>0</v>
      </c>
      <c r="AP25" s="23">
        <f t="shared" ca="1" si="25"/>
        <v>1</v>
      </c>
      <c r="AQ25" s="23">
        <f t="shared" ca="1" si="25"/>
        <v>1</v>
      </c>
      <c r="AR25" s="23">
        <f t="shared" ca="1" si="25"/>
        <v>1</v>
      </c>
      <c r="AS25" s="23">
        <f t="shared" ca="1" si="25"/>
        <v>1</v>
      </c>
      <c r="AT25" s="23">
        <f t="shared" ca="1" si="25"/>
        <v>1</v>
      </c>
      <c r="AU25" s="23">
        <f t="shared" ca="1" si="25"/>
        <v>1</v>
      </c>
      <c r="AV25" s="23">
        <f t="shared" ca="1" si="25"/>
        <v>1</v>
      </c>
      <c r="AW25" s="23">
        <f t="shared" ca="1" si="25"/>
        <v>1</v>
      </c>
      <c r="AX25" s="23">
        <f t="shared" ca="1" si="25"/>
        <v>1</v>
      </c>
      <c r="AY25" s="23">
        <f t="shared" ref="AY25:BZ25" ca="1" si="31">M25+AX25</f>
        <v>1</v>
      </c>
      <c r="AZ25" s="23">
        <f t="shared" ca="1" si="31"/>
        <v>1</v>
      </c>
      <c r="BA25" s="23">
        <f t="shared" ca="1" si="31"/>
        <v>1</v>
      </c>
      <c r="BB25" s="23">
        <f t="shared" ca="1" si="31"/>
        <v>1</v>
      </c>
      <c r="BC25" s="23">
        <f t="shared" ca="1" si="31"/>
        <v>1</v>
      </c>
      <c r="BD25" s="23">
        <f t="shared" ca="1" si="31"/>
        <v>1</v>
      </c>
      <c r="BE25" s="23">
        <f t="shared" ca="1" si="31"/>
        <v>1</v>
      </c>
      <c r="BF25" s="23">
        <f t="shared" ca="1" si="31"/>
        <v>1</v>
      </c>
      <c r="BG25" s="23">
        <f t="shared" ca="1" si="31"/>
        <v>1</v>
      </c>
      <c r="BH25" s="23">
        <f t="shared" ca="1" si="31"/>
        <v>1</v>
      </c>
      <c r="BI25" s="23">
        <f t="shared" ca="1" si="31"/>
        <v>1</v>
      </c>
      <c r="BJ25" s="23">
        <f t="shared" ca="1" si="31"/>
        <v>1</v>
      </c>
      <c r="BK25" s="23">
        <f t="shared" ca="1" si="31"/>
        <v>1</v>
      </c>
      <c r="BL25" s="23">
        <f t="shared" ca="1" si="31"/>
        <v>1</v>
      </c>
      <c r="BM25" s="23">
        <f t="shared" ca="1" si="31"/>
        <v>1</v>
      </c>
      <c r="BN25" s="23">
        <f t="shared" ca="1" si="31"/>
        <v>1</v>
      </c>
      <c r="BO25" s="23">
        <f t="shared" ca="1" si="31"/>
        <v>1</v>
      </c>
      <c r="BP25" s="23">
        <f t="shared" ca="1" si="31"/>
        <v>1</v>
      </c>
      <c r="BQ25" s="23">
        <f t="shared" ca="1" si="31"/>
        <v>1</v>
      </c>
      <c r="BR25" s="23">
        <f t="shared" ca="1" si="31"/>
        <v>1</v>
      </c>
      <c r="BS25" s="23">
        <f t="shared" ca="1" si="31"/>
        <v>1</v>
      </c>
      <c r="BT25" s="23">
        <f t="shared" ca="1" si="31"/>
        <v>1</v>
      </c>
      <c r="BU25" s="23">
        <f t="shared" ca="1" si="31"/>
        <v>1</v>
      </c>
      <c r="BV25" s="23">
        <f t="shared" ca="1" si="31"/>
        <v>1</v>
      </c>
      <c r="BW25" s="23">
        <f t="shared" ca="1" si="31"/>
        <v>1</v>
      </c>
      <c r="BX25" s="23">
        <f t="shared" ca="1" si="31"/>
        <v>1</v>
      </c>
      <c r="BY25" s="23">
        <f t="shared" ca="1" si="31"/>
        <v>1</v>
      </c>
      <c r="BZ25" s="23">
        <f t="shared" ca="1" si="31"/>
        <v>1</v>
      </c>
    </row>
    <row r="26" spans="1:78" ht="13.5" thickBot="1" x14ac:dyDescent="0.25">
      <c r="A26" s="37"/>
      <c r="B26" s="22" t="str">
        <f t="shared" si="3"/>
        <v>ASPEVE</v>
      </c>
      <c r="C26" s="23">
        <f t="array" aca="1" ref="C26" ca="1">SUMPRODUCT(N(OFFSET(partidas,C$2*10,0,10,1)=$B21),N(OFFSET(partidas,C$2*10,1,10,1)&lt;&gt;""),N(OFFSET(partidas,C$2*10,1,10,1)=OFFSET(partidas,C$2*10,3,10,1)))+SUMPRODUCT(N(OFFSET(partidas,C$2*10,4,10,1)=$B21),N(OFFSET(partidas,C$2*10,1,10,1)&lt;&gt;""),N(OFFSET(partidas,C$2*10,1,10,1)=OFFSET(partidas,C$2*10,3,10,1)))</f>
        <v>0</v>
      </c>
      <c r="D26" s="23">
        <f t="array" aca="1" ref="D26" ca="1">SUMPRODUCT(N(OFFSET(partidas,D$2*10,0,10,1)=$B21),N(OFFSET(partidas,D$2*10,1,10,1)&lt;&gt;""),N(OFFSET(partidas,D$2*10,1,10,1)=OFFSET(partidas,D$2*10,3,10,1)))+SUMPRODUCT(N(OFFSET(partidas,D$2*10,4,10,1)=$B21),N(OFFSET(partidas,D$2*10,1,10,1)&lt;&gt;""),N(OFFSET(partidas,D$2*10,1,10,1)=OFFSET(partidas,D$2*10,3,10,1)))</f>
        <v>1</v>
      </c>
      <c r="E26" s="23">
        <f t="array" aca="1" ref="E26" ca="1">SUMPRODUCT(N(OFFSET(partidas,E$2*10,0,10,1)=$B21),N(OFFSET(partidas,E$2*10,1,10,1)&lt;&gt;""),N(OFFSET(partidas,E$2*10,1,10,1)=OFFSET(partidas,E$2*10,3,10,1)))+SUMPRODUCT(N(OFFSET(partidas,E$2*10,4,10,1)=$B21),N(OFFSET(partidas,E$2*10,1,10,1)&lt;&gt;""),N(OFFSET(partidas,E$2*10,1,10,1)=OFFSET(partidas,E$2*10,3,10,1)))</f>
        <v>0</v>
      </c>
      <c r="F26" s="23">
        <f t="array" aca="1" ref="F26" ca="1">SUMPRODUCT(N(OFFSET(partidas,F$2*10,0,10,1)=$B21),N(OFFSET(partidas,F$2*10,1,10,1)&lt;&gt;""),N(OFFSET(partidas,F$2*10,1,10,1)=OFFSET(partidas,F$2*10,3,10,1)))+SUMPRODUCT(N(OFFSET(partidas,F$2*10,4,10,1)=$B21),N(OFFSET(partidas,F$2*10,1,10,1)&lt;&gt;""),N(OFFSET(partidas,F$2*10,1,10,1)=OFFSET(partidas,F$2*10,3,10,1)))</f>
        <v>0</v>
      </c>
      <c r="G26" s="23">
        <f t="array" aca="1" ref="G26" ca="1">SUMPRODUCT(N(OFFSET(partidas,G$2*10,0,10,1)=$B21),N(OFFSET(partidas,G$2*10,1,10,1)&lt;&gt;""),N(OFFSET(partidas,G$2*10,1,10,1)=OFFSET(partidas,G$2*10,3,10,1)))+SUMPRODUCT(N(OFFSET(partidas,G$2*10,4,10,1)=$B21),N(OFFSET(partidas,G$2*10,1,10,1)&lt;&gt;""),N(OFFSET(partidas,G$2*10,1,10,1)=OFFSET(partidas,G$2*10,3,10,1)))</f>
        <v>0</v>
      </c>
      <c r="H26" s="23">
        <f t="array" aca="1" ref="H26" ca="1">SUMPRODUCT(N(OFFSET(partidas,H$2*10,0,10,1)=$B21),N(OFFSET(partidas,H$2*10,1,10,1)&lt;&gt;""),N(OFFSET(partidas,H$2*10,1,10,1)=OFFSET(partidas,H$2*10,3,10,1)))+SUMPRODUCT(N(OFFSET(partidas,H$2*10,4,10,1)=$B21),N(OFFSET(partidas,H$2*10,1,10,1)&lt;&gt;""),N(OFFSET(partidas,H$2*10,1,10,1)=OFFSET(partidas,H$2*10,3,10,1)))</f>
        <v>0</v>
      </c>
      <c r="I26" s="23">
        <f t="array" aca="1" ref="I26" ca="1">SUMPRODUCT(N(OFFSET(partidas,I$2*10,0,10,1)=$B21),N(OFFSET(partidas,I$2*10,1,10,1)&lt;&gt;""),N(OFFSET(partidas,I$2*10,1,10,1)=OFFSET(partidas,I$2*10,3,10,1)))+SUMPRODUCT(N(OFFSET(partidas,I$2*10,4,10,1)=$B21),N(OFFSET(partidas,I$2*10,1,10,1)&lt;&gt;""),N(OFFSET(partidas,I$2*10,1,10,1)=OFFSET(partidas,I$2*10,3,10,1)))</f>
        <v>0</v>
      </c>
      <c r="J26" s="23">
        <f t="array" aca="1" ref="J26" ca="1">SUMPRODUCT(N(OFFSET(partidas,J$2*10,0,10,1)=$B21),N(OFFSET(partidas,J$2*10,1,10,1)&lt;&gt;""),N(OFFSET(partidas,J$2*10,1,10,1)=OFFSET(partidas,J$2*10,3,10,1)))+SUMPRODUCT(N(OFFSET(partidas,J$2*10,4,10,1)=$B21),N(OFFSET(partidas,J$2*10,1,10,1)&lt;&gt;""),N(OFFSET(partidas,J$2*10,1,10,1)=OFFSET(partidas,J$2*10,3,10,1)))</f>
        <v>0</v>
      </c>
      <c r="K26" s="23">
        <f t="array" aca="1" ref="K26" ca="1">SUMPRODUCT(N(OFFSET(partidas,K$2*10,0,10,1)=$B21),N(OFFSET(partidas,K$2*10,1,10,1)&lt;&gt;""),N(OFFSET(partidas,K$2*10,1,10,1)=OFFSET(partidas,K$2*10,3,10,1)))+SUMPRODUCT(N(OFFSET(partidas,K$2*10,4,10,1)=$B21),N(OFFSET(partidas,K$2*10,1,10,1)&lt;&gt;""),N(OFFSET(partidas,K$2*10,1,10,1)=OFFSET(partidas,K$2*10,3,10,1)))</f>
        <v>0</v>
      </c>
      <c r="L26" s="23">
        <f t="array" aca="1" ref="L26" ca="1">SUMPRODUCT(N(OFFSET(partidas,L$2*10,0,10,1)=$B21),N(OFFSET(partidas,L$2*10,1,10,1)&lt;&gt;""),N(OFFSET(partidas,L$2*10,1,10,1)=OFFSET(partidas,L$2*10,3,10,1)))+SUMPRODUCT(N(OFFSET(partidas,L$2*10,4,10,1)=$B21),N(OFFSET(partidas,L$2*10,1,10,1)&lt;&gt;""),N(OFFSET(partidas,L$2*10,1,10,1)=OFFSET(partidas,L$2*10,3,10,1)))</f>
        <v>0</v>
      </c>
      <c r="M26" s="23">
        <f t="array" aca="1" ref="M26" ca="1">SUMPRODUCT(N(OFFSET(partidas,M$2*10,0,10,1)=$B21),N(OFFSET(partidas,M$2*10,1,10,1)&lt;&gt;""),N(OFFSET(partidas,M$2*10,1,10,1)=OFFSET(partidas,M$2*10,3,10,1)))+SUMPRODUCT(N(OFFSET(partidas,M$2*10,4,10,1)=$B21),N(OFFSET(partidas,M$2*10,1,10,1)&lt;&gt;""),N(OFFSET(partidas,M$2*10,1,10,1)=OFFSET(partidas,M$2*10,3,10,1)))</f>
        <v>0</v>
      </c>
      <c r="N26" s="23">
        <f t="array" aca="1" ref="N26" ca="1">SUMPRODUCT(N(OFFSET(partidas,N$2*10,0,10,1)=$B21),N(OFFSET(partidas,N$2*10,1,10,1)&lt;&gt;""),N(OFFSET(partidas,N$2*10,1,10,1)=OFFSET(partidas,N$2*10,3,10,1)))+SUMPRODUCT(N(OFFSET(partidas,N$2*10,4,10,1)=$B21),N(OFFSET(partidas,N$2*10,1,10,1)&lt;&gt;""),N(OFFSET(partidas,N$2*10,1,10,1)=OFFSET(partidas,N$2*10,3,10,1)))</f>
        <v>0</v>
      </c>
      <c r="O26" s="23">
        <f t="array" aca="1" ref="O26" ca="1">SUMPRODUCT(N(OFFSET(partidas,O$2*10,0,10,1)=$B21),N(OFFSET(partidas,O$2*10,1,10,1)&lt;&gt;""),N(OFFSET(partidas,O$2*10,1,10,1)=OFFSET(partidas,O$2*10,3,10,1)))+SUMPRODUCT(N(OFFSET(partidas,O$2*10,4,10,1)=$B21),N(OFFSET(partidas,O$2*10,1,10,1)&lt;&gt;""),N(OFFSET(partidas,O$2*10,1,10,1)=OFFSET(partidas,O$2*10,3,10,1)))</f>
        <v>0</v>
      </c>
      <c r="P26" s="23">
        <f t="array" aca="1" ref="P26" ca="1">SUMPRODUCT(N(OFFSET(partidas,P$2*10,0,10,1)=$B21),N(OFFSET(partidas,P$2*10,1,10,1)&lt;&gt;""),N(OFFSET(partidas,P$2*10,1,10,1)=OFFSET(partidas,P$2*10,3,10,1)))+SUMPRODUCT(N(OFFSET(partidas,P$2*10,4,10,1)=$B21),N(OFFSET(partidas,P$2*10,1,10,1)&lt;&gt;""),N(OFFSET(partidas,P$2*10,1,10,1)=OFFSET(partidas,P$2*10,3,10,1)))</f>
        <v>0</v>
      </c>
      <c r="Q26" s="23">
        <f t="array" aca="1" ref="Q26" ca="1">SUMPRODUCT(N(OFFSET(partidas,Q$2*10,0,10,1)=$B21),N(OFFSET(partidas,Q$2*10,1,10,1)&lt;&gt;""),N(OFFSET(partidas,Q$2*10,1,10,1)=OFFSET(partidas,Q$2*10,3,10,1)))+SUMPRODUCT(N(OFFSET(partidas,Q$2*10,4,10,1)=$B21),N(OFFSET(partidas,Q$2*10,1,10,1)&lt;&gt;""),N(OFFSET(partidas,Q$2*10,1,10,1)=OFFSET(partidas,Q$2*10,3,10,1)))</f>
        <v>0</v>
      </c>
      <c r="R26" s="23">
        <f t="array" aca="1" ref="R26" ca="1">SUMPRODUCT(N(OFFSET(partidas,R$2*10,0,10,1)=$B21),N(OFFSET(partidas,R$2*10,1,10,1)&lt;&gt;""),N(OFFSET(partidas,R$2*10,1,10,1)=OFFSET(partidas,R$2*10,3,10,1)))+SUMPRODUCT(N(OFFSET(partidas,R$2*10,4,10,1)=$B21),N(OFFSET(partidas,R$2*10,1,10,1)&lt;&gt;""),N(OFFSET(partidas,R$2*10,1,10,1)=OFFSET(partidas,R$2*10,3,10,1)))</f>
        <v>0</v>
      </c>
      <c r="S26" s="23">
        <f t="array" aca="1" ref="S26" ca="1">SUMPRODUCT(N(OFFSET(partidas,S$2*10,0,10,1)=$B21),N(OFFSET(partidas,S$2*10,1,10,1)&lt;&gt;""),N(OFFSET(partidas,S$2*10,1,10,1)=OFFSET(partidas,S$2*10,3,10,1)))+SUMPRODUCT(N(OFFSET(partidas,S$2*10,4,10,1)=$B21),N(OFFSET(partidas,S$2*10,1,10,1)&lt;&gt;""),N(OFFSET(partidas,S$2*10,1,10,1)=OFFSET(partidas,S$2*10,3,10,1)))</f>
        <v>0</v>
      </c>
      <c r="T26" s="23">
        <f t="array" aca="1" ref="T26" ca="1">SUMPRODUCT(N(OFFSET(partidas,T$2*10,0,10,1)=$B21),N(OFFSET(partidas,T$2*10,1,10,1)&lt;&gt;""),N(OFFSET(partidas,T$2*10,1,10,1)=OFFSET(partidas,T$2*10,3,10,1)))+SUMPRODUCT(N(OFFSET(partidas,T$2*10,4,10,1)=$B21),N(OFFSET(partidas,T$2*10,1,10,1)&lt;&gt;""),N(OFFSET(partidas,T$2*10,1,10,1)=OFFSET(partidas,T$2*10,3,10,1)))</f>
        <v>0</v>
      </c>
      <c r="U26" s="23">
        <f t="array" aca="1" ref="U26" ca="1">SUMPRODUCT(N(OFFSET(partidas,U$2*10,0,10,1)=$B21),N(OFFSET(partidas,U$2*10,1,10,1)&lt;&gt;""),N(OFFSET(partidas,U$2*10,1,10,1)=OFFSET(partidas,U$2*10,3,10,1)))+SUMPRODUCT(N(OFFSET(partidas,U$2*10,4,10,1)=$B21),N(OFFSET(partidas,U$2*10,1,10,1)&lt;&gt;""),N(OFFSET(partidas,U$2*10,1,10,1)=OFFSET(partidas,U$2*10,3,10,1)))</f>
        <v>0</v>
      </c>
      <c r="V26" s="23">
        <f t="array" aca="1" ref="V26" ca="1">SUMPRODUCT(N(OFFSET(partidas,V$2*10,0,10,1)=$B21),N(OFFSET(partidas,V$2*10,1,10,1)&lt;&gt;""),N(OFFSET(partidas,V$2*10,1,10,1)=OFFSET(partidas,V$2*10,3,10,1)))+SUMPRODUCT(N(OFFSET(partidas,V$2*10,4,10,1)=$B21),N(OFFSET(partidas,V$2*10,1,10,1)&lt;&gt;""),N(OFFSET(partidas,V$2*10,1,10,1)=OFFSET(partidas,V$2*10,3,10,1)))</f>
        <v>0</v>
      </c>
      <c r="W26" s="23">
        <f t="array" aca="1" ref="W26" ca="1">SUMPRODUCT(N(OFFSET(partidas,W$2*10,0,10,1)=$B21),N(OFFSET(partidas,W$2*10,1,10,1)&lt;&gt;""),N(OFFSET(partidas,W$2*10,1,10,1)=OFFSET(partidas,W$2*10,3,10,1)))+SUMPRODUCT(N(OFFSET(partidas,W$2*10,4,10,1)=$B21),N(OFFSET(partidas,W$2*10,1,10,1)&lt;&gt;""),N(OFFSET(partidas,W$2*10,1,10,1)=OFFSET(partidas,W$2*10,3,10,1)))</f>
        <v>0</v>
      </c>
      <c r="X26" s="23">
        <f t="array" aca="1" ref="X26" ca="1">SUMPRODUCT(N(OFFSET(partidas,X$2*10,0,10,1)=$B21),N(OFFSET(partidas,X$2*10,1,10,1)&lt;&gt;""),N(OFFSET(partidas,X$2*10,1,10,1)=OFFSET(partidas,X$2*10,3,10,1)))+SUMPRODUCT(N(OFFSET(partidas,X$2*10,4,10,1)=$B21),N(OFFSET(partidas,X$2*10,1,10,1)&lt;&gt;""),N(OFFSET(partidas,X$2*10,1,10,1)=OFFSET(partidas,X$2*10,3,10,1)))</f>
        <v>0</v>
      </c>
      <c r="Y26" s="23">
        <f t="array" aca="1" ref="Y26" ca="1">SUMPRODUCT(N(OFFSET(partidas,Y$2*10,0,10,1)=$B21),N(OFFSET(partidas,Y$2*10,1,10,1)&lt;&gt;""),N(OFFSET(partidas,Y$2*10,1,10,1)=OFFSET(partidas,Y$2*10,3,10,1)))+SUMPRODUCT(N(OFFSET(partidas,Y$2*10,4,10,1)=$B21),N(OFFSET(partidas,Y$2*10,1,10,1)&lt;&gt;""),N(OFFSET(partidas,Y$2*10,1,10,1)=OFFSET(partidas,Y$2*10,3,10,1)))</f>
        <v>0</v>
      </c>
      <c r="Z26" s="23">
        <f t="array" aca="1" ref="Z26" ca="1">SUMPRODUCT(N(OFFSET(partidas,Z$2*10,0,10,1)=$B21),N(OFFSET(partidas,Z$2*10,1,10,1)&lt;&gt;""),N(OFFSET(partidas,Z$2*10,1,10,1)=OFFSET(partidas,Z$2*10,3,10,1)))+SUMPRODUCT(N(OFFSET(partidas,Z$2*10,4,10,1)=$B21),N(OFFSET(partidas,Z$2*10,1,10,1)&lt;&gt;""),N(OFFSET(partidas,Z$2*10,1,10,1)=OFFSET(partidas,Z$2*10,3,10,1)))</f>
        <v>0</v>
      </c>
      <c r="AA26" s="23">
        <f t="array" aca="1" ref="AA26" ca="1">SUMPRODUCT(N(OFFSET(partidas,AA$2*10,0,10,1)=$B21),N(OFFSET(partidas,AA$2*10,1,10,1)&lt;&gt;""),N(OFFSET(partidas,AA$2*10,1,10,1)=OFFSET(partidas,AA$2*10,3,10,1)))+SUMPRODUCT(N(OFFSET(partidas,AA$2*10,4,10,1)=$B21),N(OFFSET(partidas,AA$2*10,1,10,1)&lt;&gt;""),N(OFFSET(partidas,AA$2*10,1,10,1)=OFFSET(partidas,AA$2*10,3,10,1)))</f>
        <v>0</v>
      </c>
      <c r="AB26" s="23">
        <f t="array" aca="1" ref="AB26" ca="1">SUMPRODUCT(N(OFFSET(partidas,AB$2*10,0,10,1)=$B21),N(OFFSET(partidas,AB$2*10,1,10,1)&lt;&gt;""),N(OFFSET(partidas,AB$2*10,1,10,1)=OFFSET(partidas,AB$2*10,3,10,1)))+SUMPRODUCT(N(OFFSET(partidas,AB$2*10,4,10,1)=$B21),N(OFFSET(partidas,AB$2*10,1,10,1)&lt;&gt;""),N(OFFSET(partidas,AB$2*10,1,10,1)=OFFSET(partidas,AB$2*10,3,10,1)))</f>
        <v>0</v>
      </c>
      <c r="AC26" s="23">
        <f t="array" aca="1" ref="AC26" ca="1">SUMPRODUCT(N(OFFSET(partidas,AC$2*10,0,10,1)=$B21),N(OFFSET(partidas,AC$2*10,1,10,1)&lt;&gt;""),N(OFFSET(partidas,AC$2*10,1,10,1)=OFFSET(partidas,AC$2*10,3,10,1)))+SUMPRODUCT(N(OFFSET(partidas,AC$2*10,4,10,1)=$B21),N(OFFSET(partidas,AC$2*10,1,10,1)&lt;&gt;""),N(OFFSET(partidas,AC$2*10,1,10,1)=OFFSET(partidas,AC$2*10,3,10,1)))</f>
        <v>0</v>
      </c>
      <c r="AD26" s="23">
        <f t="array" aca="1" ref="AD26" ca="1">SUMPRODUCT(N(OFFSET(partidas,AD$2*10,0,10,1)=$B21),N(OFFSET(partidas,AD$2*10,1,10,1)&lt;&gt;""),N(OFFSET(partidas,AD$2*10,1,10,1)=OFFSET(partidas,AD$2*10,3,10,1)))+SUMPRODUCT(N(OFFSET(partidas,AD$2*10,4,10,1)=$B21),N(OFFSET(partidas,AD$2*10,1,10,1)&lt;&gt;""),N(OFFSET(partidas,AD$2*10,1,10,1)=OFFSET(partidas,AD$2*10,3,10,1)))</f>
        <v>0</v>
      </c>
      <c r="AE26" s="23">
        <f t="array" aca="1" ref="AE26" ca="1">SUMPRODUCT(N(OFFSET(partidas,AE$2*10,0,10,1)=$B21),N(OFFSET(partidas,AE$2*10,1,10,1)&lt;&gt;""),N(OFFSET(partidas,AE$2*10,1,10,1)=OFFSET(partidas,AE$2*10,3,10,1)))+SUMPRODUCT(N(OFFSET(partidas,AE$2*10,4,10,1)=$B21),N(OFFSET(partidas,AE$2*10,1,10,1)&lt;&gt;""),N(OFFSET(partidas,AE$2*10,1,10,1)=OFFSET(partidas,AE$2*10,3,10,1)))</f>
        <v>0</v>
      </c>
      <c r="AF26" s="23">
        <f t="array" aca="1" ref="AF26" ca="1">SUMPRODUCT(N(OFFSET(partidas,AF$2*10,0,10,1)=$B21),N(OFFSET(partidas,AF$2*10,1,10,1)&lt;&gt;""),N(OFFSET(partidas,AF$2*10,1,10,1)=OFFSET(partidas,AF$2*10,3,10,1)))+SUMPRODUCT(N(OFFSET(partidas,AF$2*10,4,10,1)=$B21),N(OFFSET(partidas,AF$2*10,1,10,1)&lt;&gt;""),N(OFFSET(partidas,AF$2*10,1,10,1)=OFFSET(partidas,AF$2*10,3,10,1)))</f>
        <v>0</v>
      </c>
      <c r="AG26" s="23">
        <f t="array" aca="1" ref="AG26" ca="1">SUMPRODUCT(N(OFFSET(partidas,AG$2*10,0,10,1)=$B21),N(OFFSET(partidas,AG$2*10,1,10,1)&lt;&gt;""),N(OFFSET(partidas,AG$2*10,1,10,1)=OFFSET(partidas,AG$2*10,3,10,1)))+SUMPRODUCT(N(OFFSET(partidas,AG$2*10,4,10,1)=$B21),N(OFFSET(partidas,AG$2*10,1,10,1)&lt;&gt;""),N(OFFSET(partidas,AG$2*10,1,10,1)=OFFSET(partidas,AG$2*10,3,10,1)))</f>
        <v>0</v>
      </c>
      <c r="AH26" s="23">
        <f t="array" aca="1" ref="AH26" ca="1">SUMPRODUCT(N(OFFSET(partidas,AH$2*10,0,10,1)=$B21),N(OFFSET(partidas,AH$2*10,1,10,1)&lt;&gt;""),N(OFFSET(partidas,AH$2*10,1,10,1)=OFFSET(partidas,AH$2*10,3,10,1)))+SUMPRODUCT(N(OFFSET(partidas,AH$2*10,4,10,1)=$B21),N(OFFSET(partidas,AH$2*10,1,10,1)&lt;&gt;""),N(OFFSET(partidas,AH$2*10,1,10,1)=OFFSET(partidas,AH$2*10,3,10,1)))</f>
        <v>0</v>
      </c>
      <c r="AI26" s="23">
        <f t="array" aca="1" ref="AI26" ca="1">SUMPRODUCT(N(OFFSET(partidas,AI$2*10,0,10,1)=$B21),N(OFFSET(partidas,AI$2*10,1,10,1)&lt;&gt;""),N(OFFSET(partidas,AI$2*10,1,10,1)=OFFSET(partidas,AI$2*10,3,10,1)))+SUMPRODUCT(N(OFFSET(partidas,AI$2*10,4,10,1)=$B21),N(OFFSET(partidas,AI$2*10,1,10,1)&lt;&gt;""),N(OFFSET(partidas,AI$2*10,1,10,1)=OFFSET(partidas,AI$2*10,3,10,1)))</f>
        <v>0</v>
      </c>
      <c r="AJ26" s="23">
        <f t="array" aca="1" ref="AJ26" ca="1">SUMPRODUCT(N(OFFSET(partidas,AJ$2*10,0,10,1)=$B21),N(OFFSET(partidas,AJ$2*10,1,10,1)&lt;&gt;""),N(OFFSET(partidas,AJ$2*10,1,10,1)=OFFSET(partidas,AJ$2*10,3,10,1)))+SUMPRODUCT(N(OFFSET(partidas,AJ$2*10,4,10,1)=$B21),N(OFFSET(partidas,AJ$2*10,1,10,1)&lt;&gt;""),N(OFFSET(partidas,AJ$2*10,1,10,1)=OFFSET(partidas,AJ$2*10,3,10,1)))</f>
        <v>0</v>
      </c>
      <c r="AK26" s="23">
        <f t="array" aca="1" ref="AK26" ca="1">SUMPRODUCT(N(OFFSET(partidas,AK$2*10,0,10,1)=$B21),N(OFFSET(partidas,AK$2*10,1,10,1)&lt;&gt;""),N(OFFSET(partidas,AK$2*10,1,10,1)=OFFSET(partidas,AK$2*10,3,10,1)))+SUMPRODUCT(N(OFFSET(partidas,AK$2*10,4,10,1)=$B21),N(OFFSET(partidas,AK$2*10,1,10,1)&lt;&gt;""),N(OFFSET(partidas,AK$2*10,1,10,1)=OFFSET(partidas,AK$2*10,3,10,1)))</f>
        <v>0</v>
      </c>
      <c r="AL26" s="23">
        <f t="array" aca="1" ref="AL26" ca="1">SUMPRODUCT(N(OFFSET(partidas,AL$2*10,0,10,1)=$B21),N(OFFSET(partidas,AL$2*10,1,10,1)&lt;&gt;""),N(OFFSET(partidas,AL$2*10,1,10,1)=OFFSET(partidas,AL$2*10,3,10,1)))+SUMPRODUCT(N(OFFSET(partidas,AL$2*10,4,10,1)=$B21),N(OFFSET(partidas,AL$2*10,1,10,1)&lt;&gt;""),N(OFFSET(partidas,AL$2*10,1,10,1)=OFFSET(partidas,AL$2*10,3,10,1)))</f>
        <v>0</v>
      </c>
      <c r="AM26" s="23">
        <f t="array" aca="1" ref="AM26" ca="1">SUMPRODUCT(N(OFFSET(partidas,AM$2*10,0,10,1)=$B21),N(OFFSET(partidas,AM$2*10,1,10,1)&lt;&gt;""),N(OFFSET(partidas,AM$2*10,1,10,1)=OFFSET(partidas,AM$2*10,3,10,1)))+SUMPRODUCT(N(OFFSET(partidas,AM$2*10,4,10,1)=$B21),N(OFFSET(partidas,AM$2*10,1,10,1)&lt;&gt;""),N(OFFSET(partidas,AM$2*10,1,10,1)=OFFSET(partidas,AM$2*10,3,10,1)))</f>
        <v>0</v>
      </c>
      <c r="AN26" s="23">
        <f t="array" aca="1" ref="AN26" ca="1">SUMPRODUCT(N(OFFSET(partidas,AN$2*10,0,10,1)=$B21),N(OFFSET(partidas,AN$2*10,1,10,1)&lt;&gt;""),N(OFFSET(partidas,AN$2*10,1,10,1)=OFFSET(partidas,AN$2*10,3,10,1)))+SUMPRODUCT(N(OFFSET(partidas,AN$2*10,4,10,1)=$B21),N(OFFSET(partidas,AN$2*10,1,10,1)&lt;&gt;""),N(OFFSET(partidas,AN$2*10,1,10,1)=OFFSET(partidas,AN$2*10,3,10,1)))</f>
        <v>0</v>
      </c>
      <c r="AO26" s="38">
        <f ca="1">AO25*100000000+COUNTIF($C25:C25,3)*1000000+(AO21+AO22-AO23-AO24+30)*1000+(AO21+AO22)</f>
        <v>28001</v>
      </c>
      <c r="AP26" s="38">
        <f ca="1">AP25*100000000+COUNTIF($C25:D25,3)*1000000+(AP21+AP22-AP23-AP24+30)*1000+(AP21+AP22)</f>
        <v>100028002</v>
      </c>
      <c r="AQ26" s="38">
        <f ca="1">AQ25*100000000+COUNTIF($C25:E25,3)*1000000+(AQ21+AQ22-AQ23-AQ24+30)*1000+(AQ21+AQ22)</f>
        <v>100027003</v>
      </c>
      <c r="AR26" s="38">
        <f ca="1">AR25*100000000+COUNTIF($C25:F25,3)*1000000+(AR21+AR22-AR23-AR24+30)*1000+(AR21+AR22)</f>
        <v>100027003</v>
      </c>
      <c r="AS26" s="38">
        <f ca="1">AS25*100000000+COUNTIF($C25:G25,3)*1000000+(AS21+AS22-AS23-AS24+30)*1000+(AS21+AS22)</f>
        <v>100027003</v>
      </c>
      <c r="AT26" s="38">
        <f ca="1">AT25*100000000+COUNTIF($C25:H25,3)*1000000+(AT21+AT22-AT23-AT24+30)*1000+(AT21+AT22)</f>
        <v>100027003</v>
      </c>
      <c r="AU26" s="38">
        <f ca="1">AU25*100000000+COUNTIF($C25:I25,3)*1000000+(AU21+AU22-AU23-AU24+30)*1000+(AU21+AU22)</f>
        <v>100027003</v>
      </c>
      <c r="AV26" s="38">
        <f ca="1">AV25*100000000+COUNTIF($C25:J25,3)*1000000+(AV21+AV22-AV23-AV24+30)*1000+(AV21+AV22)</f>
        <v>100027003</v>
      </c>
      <c r="AW26" s="38">
        <f ca="1">AW25*100000000+COUNTIF($C25:K25,3)*1000000+(AW21+AW22-AW23-AW24+30)*1000+(AW21+AW22)</f>
        <v>100027003</v>
      </c>
      <c r="AX26" s="38">
        <f ca="1">AX25*100000000+COUNTIF($C25:L25,3)*1000000+(AX21+AX22-AX23-AX24+30)*1000+(AX21+AX22)</f>
        <v>100027003</v>
      </c>
      <c r="AY26" s="38">
        <f ca="1">AY25*100000000+COUNTIF($C25:M25,3)*1000000+(AY21+AY22-AY23-AY24+30)*1000+(AY21+AY22)</f>
        <v>100027003</v>
      </c>
      <c r="AZ26" s="38">
        <f ca="1">AZ25*100000000+COUNTIF($C25:N25,3)*1000000+(AZ21+AZ22-AZ23-AZ24+30)*1000+(AZ21+AZ22)</f>
        <v>100027003</v>
      </c>
      <c r="BA26" s="38">
        <f ca="1">BA25*100000000+COUNTIF($C25:O25,3)*1000000+(BA21+BA22-BA23-BA24+30)*1000+(BA21+BA22)</f>
        <v>100027003</v>
      </c>
      <c r="BB26" s="38">
        <f ca="1">BB25*100000000+COUNTIF($C25:P25,3)*1000000+(BB21+BB22-BB23-BB24+30)*1000+(BB21+BB22)</f>
        <v>100027003</v>
      </c>
      <c r="BC26" s="38">
        <f ca="1">BC25*100000000+COUNTIF($C25:Q25,3)*1000000+(BC21+BC22-BC23-BC24+30)*1000+(BC21+BC22)</f>
        <v>100027003</v>
      </c>
      <c r="BD26" s="38">
        <f ca="1">BD25*100000000+COUNTIF($C25:R25,3)*1000000+(BD21+BD22-BD23-BD24+30)*1000+(BD21+BD22)</f>
        <v>100027003</v>
      </c>
      <c r="BE26" s="38">
        <f ca="1">BE25*100000000+COUNTIF($C25:S25,3)*1000000+(BE21+BE22-BE23-BE24+30)*1000+(BE21+BE22)</f>
        <v>100027003</v>
      </c>
      <c r="BF26" s="38">
        <f ca="1">BF25*100000000+COUNTIF($C25:T25,3)*1000000+(BF21+BF22-BF23-BF24+30)*1000+(BF21+BF22)</f>
        <v>100027003</v>
      </c>
      <c r="BG26" s="38">
        <f ca="1">BG25*100000000+COUNTIF($C25:U25,3)*1000000+(BG21+BG22-BG23-BG24+30)*1000+(BG21+BG22)</f>
        <v>100027003</v>
      </c>
      <c r="BH26" s="38">
        <f ca="1">BH25*100000000+COUNTIF($C25:V25,3)*1000000+(BH21+BH22-BH23-BH24+30)*1000+(BH21+BH22)</f>
        <v>100027003</v>
      </c>
      <c r="BI26" s="38">
        <f ca="1">BI25*100000000+COUNTIF($C25:W25,3)*1000000+(BI21+BI22-BI23-BI24+30)*1000+(BI21+BI22)</f>
        <v>100027003</v>
      </c>
      <c r="BJ26" s="38">
        <f ca="1">BJ25*100000000+COUNTIF($C25:X25,3)*1000000+(BJ21+BJ22-BJ23-BJ24+30)*1000+(BJ21+BJ22)</f>
        <v>100027003</v>
      </c>
      <c r="BK26" s="38">
        <f ca="1">BK25*100000000+COUNTIF($C25:Y25,3)*1000000+(BK21+BK22-BK23-BK24+30)*1000+(BK21+BK22)</f>
        <v>100027003</v>
      </c>
      <c r="BL26" s="38">
        <f ca="1">BL25*100000000+COUNTIF($C25:Z25,3)*1000000+(BL21+BL22-BL23-BL24+30)*1000+(BL21+BL22)</f>
        <v>100027003</v>
      </c>
      <c r="BM26" s="38">
        <f ca="1">BM25*100000000+COUNTIF($C25:AA25,3)*1000000+(BM21+BM22-BM23-BM24+30)*1000+(BM21+BM22)</f>
        <v>100027003</v>
      </c>
      <c r="BN26" s="38">
        <f ca="1">BN25*100000000+COUNTIF($C25:AB25,3)*1000000+(BN21+BN22-BN23-BN24+30)*1000+(BN21+BN22)</f>
        <v>100027003</v>
      </c>
      <c r="BO26" s="38">
        <f ca="1">BO25*100000000+COUNTIF($C25:AC25,3)*1000000+(BO21+BO22-BO23-BO24+30)*1000+(BO21+BO22)</f>
        <v>100027003</v>
      </c>
      <c r="BP26" s="38">
        <f ca="1">BP25*100000000+COUNTIF($C25:AD25,3)*1000000+(BP21+BP22-BP23-BP24+30)*1000+(BP21+BP22)</f>
        <v>100027003</v>
      </c>
      <c r="BQ26" s="38">
        <f ca="1">BQ25*100000000+COUNTIF($C25:AE25,3)*1000000+(BQ21+BQ22-BQ23-BQ24+30)*1000+(BQ21+BQ22)</f>
        <v>100027003</v>
      </c>
      <c r="BR26" s="38">
        <f ca="1">BR25*100000000+COUNTIF($C25:AF25,3)*1000000+(BR21+BR22-BR23-BR24+30)*1000+(BR21+BR22)</f>
        <v>100027003</v>
      </c>
      <c r="BS26" s="38">
        <f ca="1">BS25*100000000+COUNTIF($C25:AG25,3)*1000000+(BS21+BS22-BS23-BS24+30)*1000+(BS21+BS22)</f>
        <v>100027003</v>
      </c>
      <c r="BT26" s="38">
        <f ca="1">BT25*100000000+COUNTIF($C25:AH25,3)*1000000+(BT21+BT22-BT23-BT24+30)*1000+(BT21+BT22)</f>
        <v>100027003</v>
      </c>
      <c r="BU26" s="38">
        <f ca="1">BU25*100000000+COUNTIF($C25:AI25,3)*1000000+(BU21+BU22-BU23-BU24+30)*1000+(BU21+BU22)</f>
        <v>100027003</v>
      </c>
      <c r="BV26" s="38">
        <f ca="1">BV25*100000000+COUNTIF($C25:AJ25,3)*1000000+(BV21+BV22-BV23-BV24+30)*1000+(BV21+BV22)</f>
        <v>100027003</v>
      </c>
      <c r="BW26" s="38">
        <f ca="1">BW25*100000000+COUNTIF($C25:AK25,3)*1000000+(BW21+BW22-BW23-BW24+30)*1000+(BW21+BW22)</f>
        <v>100027003</v>
      </c>
      <c r="BX26" s="38">
        <f ca="1">BX25*100000000+COUNTIF($C25:AL25,3)*1000000+(BX21+BX22-BX23-BX24+30)*1000+(BX21+BX22)</f>
        <v>100027003</v>
      </c>
      <c r="BY26" s="38">
        <f ca="1">BY25*100000000+COUNTIF($C25:AM25,3)*1000000+(BY21+BY22-BY23-BY24+30)*1000+(BY21+BY22)</f>
        <v>100027003</v>
      </c>
      <c r="BZ26" s="38">
        <f ca="1">BZ25*100000000+COUNTIF($C25:AN25,3)*1000000+(BZ21+BZ22-BZ23-BZ24+30)*1000+(BZ21+BZ22)</f>
        <v>100027003</v>
      </c>
    </row>
    <row r="27" spans="1:78" ht="13.5" thickBot="1" x14ac:dyDescent="0.25">
      <c r="A27" s="37"/>
      <c r="B27" s="22" t="str">
        <f t="shared" si="3"/>
        <v>JUVENTUS</v>
      </c>
      <c r="C27" s="23">
        <f t="array" aca="1" ref="C27" ca="1">SUMPRODUCT(N(OFFSET(partidas,C$2*10,0,10,1)=$B27),OFFSET(partidas,C$2*10,1,10,1))</f>
        <v>3</v>
      </c>
      <c r="D27" s="23">
        <f t="array" aca="1" ref="D27" ca="1">SUMPRODUCT(N(OFFSET(partidas,D$2*10,0,10,1)=$B27),OFFSET(partidas,D$2*10,1,10,1))</f>
        <v>0</v>
      </c>
      <c r="E27" s="23">
        <f t="array" aca="1" ref="E27" ca="1">SUMPRODUCT(N(OFFSET(partidas,E$2*10,0,10,1)=$B27),OFFSET(partidas,E$2*10,1,10,1))</f>
        <v>3</v>
      </c>
      <c r="F27" s="23">
        <f t="array" aca="1" ref="F27" ca="1">SUMPRODUCT(N(OFFSET(partidas,F$2*10,0,10,1)=$B27),OFFSET(partidas,F$2*10,1,10,1))</f>
        <v>0</v>
      </c>
      <c r="G27" s="23">
        <f t="array" aca="1" ref="G27" ca="1">SUMPRODUCT(N(OFFSET(partidas,G$2*10,0,10,1)=$B27),OFFSET(partidas,G$2*10,1,10,1))</f>
        <v>0</v>
      </c>
      <c r="H27" s="23">
        <f t="array" aca="1" ref="H27" ca="1">SUMPRODUCT(N(OFFSET(partidas,H$2*10,0,10,1)=$B27),OFFSET(partidas,H$2*10,1,10,1))</f>
        <v>0</v>
      </c>
      <c r="I27" s="23">
        <f t="array" aca="1" ref="I27" ca="1">SUMPRODUCT(N(OFFSET(partidas,I$2*10,0,10,1)=$B27),OFFSET(partidas,I$2*10,1,10,1))</f>
        <v>0</v>
      </c>
      <c r="J27" s="23">
        <f t="array" aca="1" ref="J27" ca="1">SUMPRODUCT(N(OFFSET(partidas,J$2*10,0,10,1)=$B27),OFFSET(partidas,J$2*10,1,10,1))</f>
        <v>0</v>
      </c>
      <c r="K27" s="23">
        <f t="array" aca="1" ref="K27" ca="1">SUMPRODUCT(N(OFFSET(partidas,K$2*10,0,10,1)=$B27),OFFSET(partidas,K$2*10,1,10,1))</f>
        <v>0</v>
      </c>
      <c r="L27" s="23">
        <f t="array" aca="1" ref="L27" ca="1">SUMPRODUCT(N(OFFSET(partidas,L$2*10,0,10,1)=$B27),OFFSET(partidas,L$2*10,1,10,1))</f>
        <v>0</v>
      </c>
      <c r="M27" s="23">
        <f t="array" aca="1" ref="M27" ca="1">SUMPRODUCT(N(OFFSET(partidas,M$2*10,0,10,1)=$B27),OFFSET(partidas,M$2*10,1,10,1))</f>
        <v>0</v>
      </c>
      <c r="N27" s="23">
        <f t="array" aca="1" ref="N27" ca="1">SUMPRODUCT(N(OFFSET(partidas,N$2*10,0,10,1)=$B27),OFFSET(partidas,N$2*10,1,10,1))</f>
        <v>0</v>
      </c>
      <c r="O27" s="23">
        <f t="array" aca="1" ref="O27" ca="1">SUMPRODUCT(N(OFFSET(partidas,O$2*10,0,10,1)=$B27),OFFSET(partidas,O$2*10,1,10,1))</f>
        <v>0</v>
      </c>
      <c r="P27" s="23">
        <f t="array" aca="1" ref="P27" ca="1">SUMPRODUCT(N(OFFSET(partidas,P$2*10,0,10,1)=$B27),OFFSET(partidas,P$2*10,1,10,1))</f>
        <v>0</v>
      </c>
      <c r="Q27" s="23">
        <f t="array" aca="1" ref="Q27" ca="1">SUMPRODUCT(N(OFFSET(partidas,Q$2*10,0,10,1)=$B27),OFFSET(partidas,Q$2*10,1,10,1))</f>
        <v>0</v>
      </c>
      <c r="R27" s="23">
        <f t="array" aca="1" ref="R27" ca="1">SUMPRODUCT(N(OFFSET(partidas,R$2*10,0,10,1)=$B27),OFFSET(partidas,R$2*10,1,10,1))</f>
        <v>0</v>
      </c>
      <c r="S27" s="23">
        <f t="array" aca="1" ref="S27" ca="1">SUMPRODUCT(N(OFFSET(partidas,S$2*10,0,10,1)=$B27),OFFSET(partidas,S$2*10,1,10,1))</f>
        <v>0</v>
      </c>
      <c r="T27" s="23">
        <f t="array" aca="1" ref="T27" ca="1">SUMPRODUCT(N(OFFSET(partidas,T$2*10,0,10,1)=$B27),OFFSET(partidas,T$2*10,1,10,1))</f>
        <v>0</v>
      </c>
      <c r="U27" s="23">
        <f t="array" aca="1" ref="U27" ca="1">SUMPRODUCT(N(OFFSET(partidas,U$2*10,0,10,1)=$B27),OFFSET(partidas,U$2*10,1,10,1))</f>
        <v>0</v>
      </c>
      <c r="V27" s="23">
        <f t="array" aca="1" ref="V27" ca="1">SUMPRODUCT(N(OFFSET(partidas,V$2*10,0,10,1)=$B27),OFFSET(partidas,V$2*10,1,10,1))</f>
        <v>0</v>
      </c>
      <c r="W27" s="23">
        <f t="array" aca="1" ref="W27" ca="1">SUMPRODUCT(N(OFFSET(partidas,W$2*10,0,10,1)=$B27),OFFSET(partidas,W$2*10,1,10,1))</f>
        <v>0</v>
      </c>
      <c r="X27" s="23">
        <f t="array" aca="1" ref="X27" ca="1">SUMPRODUCT(N(OFFSET(partidas,X$2*10,0,10,1)=$B27),OFFSET(partidas,X$2*10,1,10,1))</f>
        <v>0</v>
      </c>
      <c r="Y27" s="23">
        <f t="array" aca="1" ref="Y27" ca="1">SUMPRODUCT(N(OFFSET(partidas,Y$2*10,0,10,1)=$B27),OFFSET(partidas,Y$2*10,1,10,1))</f>
        <v>0</v>
      </c>
      <c r="Z27" s="23">
        <f t="array" aca="1" ref="Z27" ca="1">SUMPRODUCT(N(OFFSET(partidas,Z$2*10,0,10,1)=$B27),OFFSET(partidas,Z$2*10,1,10,1))</f>
        <v>0</v>
      </c>
      <c r="AA27" s="23">
        <f t="array" aca="1" ref="AA27" ca="1">SUMPRODUCT(N(OFFSET(partidas,AA$2*10,0,10,1)=$B27),OFFSET(partidas,AA$2*10,1,10,1))</f>
        <v>0</v>
      </c>
      <c r="AB27" s="23">
        <f t="array" aca="1" ref="AB27" ca="1">SUMPRODUCT(N(OFFSET(partidas,AB$2*10,0,10,1)=$B27),OFFSET(partidas,AB$2*10,1,10,1))</f>
        <v>0</v>
      </c>
      <c r="AC27" s="23">
        <f t="array" aca="1" ref="AC27" ca="1">SUMPRODUCT(N(OFFSET(partidas,AC$2*10,0,10,1)=$B27),OFFSET(partidas,AC$2*10,1,10,1))</f>
        <v>0</v>
      </c>
      <c r="AD27" s="23">
        <f t="array" aca="1" ref="AD27" ca="1">SUMPRODUCT(N(OFFSET(partidas,AD$2*10,0,10,1)=$B27),OFFSET(partidas,AD$2*10,1,10,1))</f>
        <v>0</v>
      </c>
      <c r="AE27" s="23">
        <f t="array" aca="1" ref="AE27" ca="1">SUMPRODUCT(N(OFFSET(partidas,AE$2*10,0,10,1)=$B27),OFFSET(partidas,AE$2*10,1,10,1))</f>
        <v>0</v>
      </c>
      <c r="AF27" s="23">
        <f t="array" aca="1" ref="AF27" ca="1">SUMPRODUCT(N(OFFSET(partidas,AF$2*10,0,10,1)=$B27),OFFSET(partidas,AF$2*10,1,10,1))</f>
        <v>0</v>
      </c>
      <c r="AG27" s="23">
        <f t="array" aca="1" ref="AG27" ca="1">SUMPRODUCT(N(OFFSET(partidas,AG$2*10,0,10,1)=$B27),OFFSET(partidas,AG$2*10,1,10,1))</f>
        <v>0</v>
      </c>
      <c r="AH27" s="23">
        <f t="array" aca="1" ref="AH27" ca="1">SUMPRODUCT(N(OFFSET(partidas,AH$2*10,0,10,1)=$B27),OFFSET(partidas,AH$2*10,1,10,1))</f>
        <v>0</v>
      </c>
      <c r="AI27" s="23">
        <f t="array" aca="1" ref="AI27" ca="1">SUMPRODUCT(N(OFFSET(partidas,AI$2*10,0,10,1)=$B27),OFFSET(partidas,AI$2*10,1,10,1))</f>
        <v>0</v>
      </c>
      <c r="AJ27" s="23">
        <f t="array" aca="1" ref="AJ27" ca="1">SUMPRODUCT(N(OFFSET(partidas,AJ$2*10,0,10,1)=$B27),OFFSET(partidas,AJ$2*10,1,10,1))</f>
        <v>0</v>
      </c>
      <c r="AK27" s="23">
        <f t="array" aca="1" ref="AK27" ca="1">SUMPRODUCT(N(OFFSET(partidas,AK$2*10,0,10,1)=$B27),OFFSET(partidas,AK$2*10,1,10,1))</f>
        <v>0</v>
      </c>
      <c r="AL27" s="23">
        <f t="array" aca="1" ref="AL27" ca="1">SUMPRODUCT(N(OFFSET(partidas,AL$2*10,0,10,1)=$B27),OFFSET(partidas,AL$2*10,1,10,1))</f>
        <v>0</v>
      </c>
      <c r="AM27" s="23">
        <f t="array" aca="1" ref="AM27" ca="1">SUMPRODUCT(N(OFFSET(partidas,AM$2*10,0,10,1)=$B27),OFFSET(partidas,AM$2*10,1,10,1))</f>
        <v>0</v>
      </c>
      <c r="AN27" s="23">
        <f t="array" aca="1" ref="AN27" ca="1">SUMPRODUCT(N(OFFSET(partidas,AN$2*10,0,10,1)=$B27),OFFSET(partidas,AN$2*10,1,10,1))</f>
        <v>0</v>
      </c>
      <c r="AO27" s="23">
        <f ca="1">C27</f>
        <v>3</v>
      </c>
      <c r="AP27" s="23">
        <f t="shared" ref="AP27:AX31" ca="1" si="32">D27+AO27</f>
        <v>3</v>
      </c>
      <c r="AQ27" s="23">
        <f t="shared" ca="1" si="32"/>
        <v>6</v>
      </c>
      <c r="AR27" s="23">
        <f t="shared" ca="1" si="32"/>
        <v>6</v>
      </c>
      <c r="AS27" s="23">
        <f t="shared" ca="1" si="32"/>
        <v>6</v>
      </c>
      <c r="AT27" s="23">
        <f t="shared" ca="1" si="32"/>
        <v>6</v>
      </c>
      <c r="AU27" s="23">
        <f t="shared" ca="1" si="32"/>
        <v>6</v>
      </c>
      <c r="AV27" s="23">
        <f t="shared" ca="1" si="32"/>
        <v>6</v>
      </c>
      <c r="AW27" s="23">
        <f t="shared" ca="1" si="32"/>
        <v>6</v>
      </c>
      <c r="AX27" s="23">
        <f t="shared" ca="1" si="32"/>
        <v>6</v>
      </c>
      <c r="AY27" s="23">
        <f t="shared" ref="AY27:BZ27" ca="1" si="33">M27+AX27</f>
        <v>6</v>
      </c>
      <c r="AZ27" s="23">
        <f t="shared" ca="1" si="33"/>
        <v>6</v>
      </c>
      <c r="BA27" s="23">
        <f t="shared" ca="1" si="33"/>
        <v>6</v>
      </c>
      <c r="BB27" s="23">
        <f t="shared" ca="1" si="33"/>
        <v>6</v>
      </c>
      <c r="BC27" s="23">
        <f t="shared" ca="1" si="33"/>
        <v>6</v>
      </c>
      <c r="BD27" s="23">
        <f t="shared" ca="1" si="33"/>
        <v>6</v>
      </c>
      <c r="BE27" s="23">
        <f t="shared" ca="1" si="33"/>
        <v>6</v>
      </c>
      <c r="BF27" s="23">
        <f t="shared" ca="1" si="33"/>
        <v>6</v>
      </c>
      <c r="BG27" s="23">
        <f t="shared" ca="1" si="33"/>
        <v>6</v>
      </c>
      <c r="BH27" s="23">
        <f t="shared" ca="1" si="33"/>
        <v>6</v>
      </c>
      <c r="BI27" s="23">
        <f t="shared" ca="1" si="33"/>
        <v>6</v>
      </c>
      <c r="BJ27" s="23">
        <f t="shared" ca="1" si="33"/>
        <v>6</v>
      </c>
      <c r="BK27" s="23">
        <f t="shared" ca="1" si="33"/>
        <v>6</v>
      </c>
      <c r="BL27" s="23">
        <f t="shared" ca="1" si="33"/>
        <v>6</v>
      </c>
      <c r="BM27" s="23">
        <f t="shared" ca="1" si="33"/>
        <v>6</v>
      </c>
      <c r="BN27" s="23">
        <f t="shared" ca="1" si="33"/>
        <v>6</v>
      </c>
      <c r="BO27" s="23">
        <f t="shared" ca="1" si="33"/>
        <v>6</v>
      </c>
      <c r="BP27" s="23">
        <f t="shared" ca="1" si="33"/>
        <v>6</v>
      </c>
      <c r="BQ27" s="23">
        <f t="shared" ca="1" si="33"/>
        <v>6</v>
      </c>
      <c r="BR27" s="23">
        <f t="shared" ca="1" si="33"/>
        <v>6</v>
      </c>
      <c r="BS27" s="23">
        <f t="shared" ca="1" si="33"/>
        <v>6</v>
      </c>
      <c r="BT27" s="23">
        <f t="shared" ca="1" si="33"/>
        <v>6</v>
      </c>
      <c r="BU27" s="23">
        <f t="shared" ca="1" si="33"/>
        <v>6</v>
      </c>
      <c r="BV27" s="23">
        <f t="shared" ca="1" si="33"/>
        <v>6</v>
      </c>
      <c r="BW27" s="23">
        <f t="shared" ca="1" si="33"/>
        <v>6</v>
      </c>
      <c r="BX27" s="23">
        <f t="shared" ca="1" si="33"/>
        <v>6</v>
      </c>
      <c r="BY27" s="23">
        <f t="shared" ca="1" si="33"/>
        <v>6</v>
      </c>
      <c r="BZ27" s="23">
        <f t="shared" ca="1" si="33"/>
        <v>6</v>
      </c>
    </row>
    <row r="28" spans="1:78" ht="13.5" thickBot="1" x14ac:dyDescent="0.25">
      <c r="A28" s="37"/>
      <c r="B28" s="22" t="str">
        <f t="shared" si="3"/>
        <v>JUVENTUS</v>
      </c>
      <c r="C28" s="23">
        <f t="array" aca="1" ref="C28" ca="1">SUMPRODUCT(N(OFFSET(partidas,C$2*10,4,10,1)=$B27),OFFSET(partidas,C$2*10,3,10,1))</f>
        <v>0</v>
      </c>
      <c r="D28" s="23">
        <f t="array" aca="1" ref="D28" ca="1">SUMPRODUCT(N(OFFSET(partidas,D$2*10,4,10,1)=$B27),OFFSET(partidas,D$2*10,3,10,1))</f>
        <v>2</v>
      </c>
      <c r="E28" s="23">
        <f t="array" aca="1" ref="E28" ca="1">SUMPRODUCT(N(OFFSET(partidas,E$2*10,4,10,1)=$B27),OFFSET(partidas,E$2*10,3,10,1))</f>
        <v>0</v>
      </c>
      <c r="F28" s="23">
        <f t="array" aca="1" ref="F28" ca="1">SUMPRODUCT(N(OFFSET(partidas,F$2*10,4,10,1)=$B27),OFFSET(partidas,F$2*10,3,10,1))</f>
        <v>0</v>
      </c>
      <c r="G28" s="23">
        <f t="array" aca="1" ref="G28" ca="1">SUMPRODUCT(N(OFFSET(partidas,G$2*10,4,10,1)=$B27),OFFSET(partidas,G$2*10,3,10,1))</f>
        <v>0</v>
      </c>
      <c r="H28" s="23">
        <f t="array" aca="1" ref="H28" ca="1">SUMPRODUCT(N(OFFSET(partidas,H$2*10,4,10,1)=$B27),OFFSET(partidas,H$2*10,3,10,1))</f>
        <v>0</v>
      </c>
      <c r="I28" s="23">
        <f t="array" aca="1" ref="I28" ca="1">SUMPRODUCT(N(OFFSET(partidas,I$2*10,4,10,1)=$B27),OFFSET(partidas,I$2*10,3,10,1))</f>
        <v>0</v>
      </c>
      <c r="J28" s="23">
        <f t="array" aca="1" ref="J28" ca="1">SUMPRODUCT(N(OFFSET(partidas,J$2*10,4,10,1)=$B27),OFFSET(partidas,J$2*10,3,10,1))</f>
        <v>0</v>
      </c>
      <c r="K28" s="23">
        <f t="array" aca="1" ref="K28" ca="1">SUMPRODUCT(N(OFFSET(partidas,K$2*10,4,10,1)=$B27),OFFSET(partidas,K$2*10,3,10,1))</f>
        <v>0</v>
      </c>
      <c r="L28" s="23">
        <f t="array" aca="1" ref="L28" ca="1">SUMPRODUCT(N(OFFSET(partidas,L$2*10,4,10,1)=$B27),OFFSET(partidas,L$2*10,3,10,1))</f>
        <v>0</v>
      </c>
      <c r="M28" s="23">
        <f t="array" aca="1" ref="M28" ca="1">SUMPRODUCT(N(OFFSET(partidas,M$2*10,4,10,1)=$B27),OFFSET(partidas,M$2*10,3,10,1))</f>
        <v>0</v>
      </c>
      <c r="N28" s="23">
        <f t="array" aca="1" ref="N28" ca="1">SUMPRODUCT(N(OFFSET(partidas,N$2*10,4,10,1)=$B27),OFFSET(partidas,N$2*10,3,10,1))</f>
        <v>0</v>
      </c>
      <c r="O28" s="23">
        <f t="array" aca="1" ref="O28" ca="1">SUMPRODUCT(N(OFFSET(partidas,O$2*10,4,10,1)=$B27),OFFSET(partidas,O$2*10,3,10,1))</f>
        <v>0</v>
      </c>
      <c r="P28" s="23">
        <f t="array" aca="1" ref="P28" ca="1">SUMPRODUCT(N(OFFSET(partidas,P$2*10,4,10,1)=$B27),OFFSET(partidas,P$2*10,3,10,1))</f>
        <v>0</v>
      </c>
      <c r="Q28" s="23">
        <f t="array" aca="1" ref="Q28" ca="1">SUMPRODUCT(N(OFFSET(partidas,Q$2*10,4,10,1)=$B27),OFFSET(partidas,Q$2*10,3,10,1))</f>
        <v>0</v>
      </c>
      <c r="R28" s="23">
        <f t="array" aca="1" ref="R28" ca="1">SUMPRODUCT(N(OFFSET(partidas,R$2*10,4,10,1)=$B27),OFFSET(partidas,R$2*10,3,10,1))</f>
        <v>0</v>
      </c>
      <c r="S28" s="23">
        <f t="array" aca="1" ref="S28" ca="1">SUMPRODUCT(N(OFFSET(partidas,S$2*10,4,10,1)=$B27),OFFSET(partidas,S$2*10,3,10,1))</f>
        <v>0</v>
      </c>
      <c r="T28" s="23">
        <f t="array" aca="1" ref="T28" ca="1">SUMPRODUCT(N(OFFSET(partidas,T$2*10,4,10,1)=$B27),OFFSET(partidas,T$2*10,3,10,1))</f>
        <v>0</v>
      </c>
      <c r="U28" s="23">
        <f t="array" aca="1" ref="U28" ca="1">SUMPRODUCT(N(OFFSET(partidas,U$2*10,4,10,1)=$B27),OFFSET(partidas,U$2*10,3,10,1))</f>
        <v>0</v>
      </c>
      <c r="V28" s="23">
        <f t="array" aca="1" ref="V28" ca="1">SUMPRODUCT(N(OFFSET(partidas,V$2*10,4,10,1)=$B27),OFFSET(partidas,V$2*10,3,10,1))</f>
        <v>0</v>
      </c>
      <c r="W28" s="23">
        <f t="array" aca="1" ref="W28" ca="1">SUMPRODUCT(N(OFFSET(partidas,W$2*10,4,10,1)=$B27),OFFSET(partidas,W$2*10,3,10,1))</f>
        <v>0</v>
      </c>
      <c r="X28" s="23">
        <f t="array" aca="1" ref="X28" ca="1">SUMPRODUCT(N(OFFSET(partidas,X$2*10,4,10,1)=$B27),OFFSET(partidas,X$2*10,3,10,1))</f>
        <v>0</v>
      </c>
      <c r="Y28" s="23">
        <f t="array" aca="1" ref="Y28" ca="1">SUMPRODUCT(N(OFFSET(partidas,Y$2*10,4,10,1)=$B27),OFFSET(partidas,Y$2*10,3,10,1))</f>
        <v>0</v>
      </c>
      <c r="Z28" s="23">
        <f t="array" aca="1" ref="Z28" ca="1">SUMPRODUCT(N(OFFSET(partidas,Z$2*10,4,10,1)=$B27),OFFSET(partidas,Z$2*10,3,10,1))</f>
        <v>0</v>
      </c>
      <c r="AA28" s="23">
        <f t="array" aca="1" ref="AA28" ca="1">SUMPRODUCT(N(OFFSET(partidas,AA$2*10,4,10,1)=$B27),OFFSET(partidas,AA$2*10,3,10,1))</f>
        <v>0</v>
      </c>
      <c r="AB28" s="23">
        <f t="array" aca="1" ref="AB28" ca="1">SUMPRODUCT(N(OFFSET(partidas,AB$2*10,4,10,1)=$B27),OFFSET(partidas,AB$2*10,3,10,1))</f>
        <v>0</v>
      </c>
      <c r="AC28" s="23">
        <f t="array" aca="1" ref="AC28" ca="1">SUMPRODUCT(N(OFFSET(partidas,AC$2*10,4,10,1)=$B27),OFFSET(partidas,AC$2*10,3,10,1))</f>
        <v>0</v>
      </c>
      <c r="AD28" s="23">
        <f t="array" aca="1" ref="AD28" ca="1">SUMPRODUCT(N(OFFSET(partidas,AD$2*10,4,10,1)=$B27),OFFSET(partidas,AD$2*10,3,10,1))</f>
        <v>0</v>
      </c>
      <c r="AE28" s="23">
        <f t="array" aca="1" ref="AE28" ca="1">SUMPRODUCT(N(OFFSET(partidas,AE$2*10,4,10,1)=$B27),OFFSET(partidas,AE$2*10,3,10,1))</f>
        <v>0</v>
      </c>
      <c r="AF28" s="23">
        <f t="array" aca="1" ref="AF28" ca="1">SUMPRODUCT(N(OFFSET(partidas,AF$2*10,4,10,1)=$B27),OFFSET(partidas,AF$2*10,3,10,1))</f>
        <v>0</v>
      </c>
      <c r="AG28" s="23">
        <f t="array" aca="1" ref="AG28" ca="1">SUMPRODUCT(N(OFFSET(partidas,AG$2*10,4,10,1)=$B27),OFFSET(partidas,AG$2*10,3,10,1))</f>
        <v>0</v>
      </c>
      <c r="AH28" s="23">
        <f t="array" aca="1" ref="AH28" ca="1">SUMPRODUCT(N(OFFSET(partidas,AH$2*10,4,10,1)=$B27),OFFSET(partidas,AH$2*10,3,10,1))</f>
        <v>0</v>
      </c>
      <c r="AI28" s="23">
        <f t="array" aca="1" ref="AI28" ca="1">SUMPRODUCT(N(OFFSET(partidas,AI$2*10,4,10,1)=$B27),OFFSET(partidas,AI$2*10,3,10,1))</f>
        <v>0</v>
      </c>
      <c r="AJ28" s="23">
        <f t="array" aca="1" ref="AJ28" ca="1">SUMPRODUCT(N(OFFSET(partidas,AJ$2*10,4,10,1)=$B27),OFFSET(partidas,AJ$2*10,3,10,1))</f>
        <v>0</v>
      </c>
      <c r="AK28" s="23">
        <f t="array" aca="1" ref="AK28" ca="1">SUMPRODUCT(N(OFFSET(partidas,AK$2*10,4,10,1)=$B27),OFFSET(partidas,AK$2*10,3,10,1))</f>
        <v>0</v>
      </c>
      <c r="AL28" s="23">
        <f t="array" aca="1" ref="AL28" ca="1">SUMPRODUCT(N(OFFSET(partidas,AL$2*10,4,10,1)=$B27),OFFSET(partidas,AL$2*10,3,10,1))</f>
        <v>0</v>
      </c>
      <c r="AM28" s="23">
        <f t="array" aca="1" ref="AM28" ca="1">SUMPRODUCT(N(OFFSET(partidas,AM$2*10,4,10,1)=$B27),OFFSET(partidas,AM$2*10,3,10,1))</f>
        <v>0</v>
      </c>
      <c r="AN28" s="23">
        <f t="array" aca="1" ref="AN28" ca="1">SUMPRODUCT(N(OFFSET(partidas,AN$2*10,4,10,1)=$B27),OFFSET(partidas,AN$2*10,3,10,1))</f>
        <v>0</v>
      </c>
      <c r="AO28" s="23">
        <f ca="1">C28</f>
        <v>0</v>
      </c>
      <c r="AP28" s="23">
        <f t="shared" ca="1" si="32"/>
        <v>2</v>
      </c>
      <c r="AQ28" s="23">
        <f t="shared" ca="1" si="32"/>
        <v>2</v>
      </c>
      <c r="AR28" s="23">
        <f t="shared" ca="1" si="32"/>
        <v>2</v>
      </c>
      <c r="AS28" s="23">
        <f t="shared" ca="1" si="32"/>
        <v>2</v>
      </c>
      <c r="AT28" s="23">
        <f t="shared" ca="1" si="32"/>
        <v>2</v>
      </c>
      <c r="AU28" s="23">
        <f t="shared" ca="1" si="32"/>
        <v>2</v>
      </c>
      <c r="AV28" s="23">
        <f t="shared" ca="1" si="32"/>
        <v>2</v>
      </c>
      <c r="AW28" s="23">
        <f t="shared" ca="1" si="32"/>
        <v>2</v>
      </c>
      <c r="AX28" s="23">
        <f t="shared" ca="1" si="32"/>
        <v>2</v>
      </c>
      <c r="AY28" s="23">
        <f t="shared" ref="AY28:BZ28" ca="1" si="34">M28+AX28</f>
        <v>2</v>
      </c>
      <c r="AZ28" s="23">
        <f t="shared" ca="1" si="34"/>
        <v>2</v>
      </c>
      <c r="BA28" s="23">
        <f t="shared" ca="1" si="34"/>
        <v>2</v>
      </c>
      <c r="BB28" s="23">
        <f t="shared" ca="1" si="34"/>
        <v>2</v>
      </c>
      <c r="BC28" s="23">
        <f t="shared" ca="1" si="34"/>
        <v>2</v>
      </c>
      <c r="BD28" s="23">
        <f t="shared" ca="1" si="34"/>
        <v>2</v>
      </c>
      <c r="BE28" s="23">
        <f t="shared" ca="1" si="34"/>
        <v>2</v>
      </c>
      <c r="BF28" s="23">
        <f t="shared" ca="1" si="34"/>
        <v>2</v>
      </c>
      <c r="BG28" s="23">
        <f t="shared" ca="1" si="34"/>
        <v>2</v>
      </c>
      <c r="BH28" s="23">
        <f t="shared" ca="1" si="34"/>
        <v>2</v>
      </c>
      <c r="BI28" s="23">
        <f t="shared" ca="1" si="34"/>
        <v>2</v>
      </c>
      <c r="BJ28" s="23">
        <f t="shared" ca="1" si="34"/>
        <v>2</v>
      </c>
      <c r="BK28" s="23">
        <f t="shared" ca="1" si="34"/>
        <v>2</v>
      </c>
      <c r="BL28" s="23">
        <f t="shared" ca="1" si="34"/>
        <v>2</v>
      </c>
      <c r="BM28" s="23">
        <f t="shared" ca="1" si="34"/>
        <v>2</v>
      </c>
      <c r="BN28" s="23">
        <f t="shared" ca="1" si="34"/>
        <v>2</v>
      </c>
      <c r="BO28" s="23">
        <f t="shared" ca="1" si="34"/>
        <v>2</v>
      </c>
      <c r="BP28" s="23">
        <f t="shared" ca="1" si="34"/>
        <v>2</v>
      </c>
      <c r="BQ28" s="23">
        <f t="shared" ca="1" si="34"/>
        <v>2</v>
      </c>
      <c r="BR28" s="23">
        <f t="shared" ca="1" si="34"/>
        <v>2</v>
      </c>
      <c r="BS28" s="23">
        <f t="shared" ca="1" si="34"/>
        <v>2</v>
      </c>
      <c r="BT28" s="23">
        <f t="shared" ca="1" si="34"/>
        <v>2</v>
      </c>
      <c r="BU28" s="23">
        <f t="shared" ca="1" si="34"/>
        <v>2</v>
      </c>
      <c r="BV28" s="23">
        <f t="shared" ca="1" si="34"/>
        <v>2</v>
      </c>
      <c r="BW28" s="23">
        <f t="shared" ca="1" si="34"/>
        <v>2</v>
      </c>
      <c r="BX28" s="23">
        <f t="shared" ca="1" si="34"/>
        <v>2</v>
      </c>
      <c r="BY28" s="23">
        <f t="shared" ca="1" si="34"/>
        <v>2</v>
      </c>
      <c r="BZ28" s="23">
        <f t="shared" ca="1" si="34"/>
        <v>2</v>
      </c>
    </row>
    <row r="29" spans="1:78" ht="13.5" thickBot="1" x14ac:dyDescent="0.25">
      <c r="A29" s="37"/>
      <c r="B29" s="22" t="str">
        <f t="shared" si="3"/>
        <v>JUVENTUS</v>
      </c>
      <c r="C29" s="23">
        <f t="array" aca="1" ref="C29" ca="1">SUMPRODUCT(N(OFFSET(partidas,C$2*10,0,10,1)=$B27),OFFSET(partidas,C$2*10,3,10,1))</f>
        <v>4</v>
      </c>
      <c r="D29" s="23">
        <f t="array" aca="1" ref="D29" ca="1">SUMPRODUCT(N(OFFSET(partidas,D$2*10,0,10,1)=$B27),OFFSET(partidas,D$2*10,3,10,1))</f>
        <v>0</v>
      </c>
      <c r="E29" s="23">
        <f t="array" aca="1" ref="E29" ca="1">SUMPRODUCT(N(OFFSET(partidas,E$2*10,0,10,1)=$B27),OFFSET(partidas,E$2*10,3,10,1))</f>
        <v>1</v>
      </c>
      <c r="F29" s="23">
        <f t="array" aca="1" ref="F29" ca="1">SUMPRODUCT(N(OFFSET(partidas,F$2*10,0,10,1)=$B27),OFFSET(partidas,F$2*10,3,10,1))</f>
        <v>0</v>
      </c>
      <c r="G29" s="23">
        <f t="array" aca="1" ref="G29" ca="1">SUMPRODUCT(N(OFFSET(partidas,G$2*10,0,10,1)=$B27),OFFSET(partidas,G$2*10,3,10,1))</f>
        <v>0</v>
      </c>
      <c r="H29" s="23">
        <f t="array" aca="1" ref="H29" ca="1">SUMPRODUCT(N(OFFSET(partidas,H$2*10,0,10,1)=$B27),OFFSET(partidas,H$2*10,3,10,1))</f>
        <v>0</v>
      </c>
      <c r="I29" s="23">
        <f t="array" aca="1" ref="I29" ca="1">SUMPRODUCT(N(OFFSET(partidas,I$2*10,0,10,1)=$B27),OFFSET(partidas,I$2*10,3,10,1))</f>
        <v>0</v>
      </c>
      <c r="J29" s="23">
        <f t="array" aca="1" ref="J29" ca="1">SUMPRODUCT(N(OFFSET(partidas,J$2*10,0,10,1)=$B27),OFFSET(partidas,J$2*10,3,10,1))</f>
        <v>0</v>
      </c>
      <c r="K29" s="23">
        <f t="array" aca="1" ref="K29" ca="1">SUMPRODUCT(N(OFFSET(partidas,K$2*10,0,10,1)=$B27),OFFSET(partidas,K$2*10,3,10,1))</f>
        <v>0</v>
      </c>
      <c r="L29" s="23">
        <f t="array" aca="1" ref="L29" ca="1">SUMPRODUCT(N(OFFSET(partidas,L$2*10,0,10,1)=$B27),OFFSET(partidas,L$2*10,3,10,1))</f>
        <v>0</v>
      </c>
      <c r="M29" s="23">
        <f t="array" aca="1" ref="M29" ca="1">SUMPRODUCT(N(OFFSET(partidas,M$2*10,0,10,1)=$B27),OFFSET(partidas,M$2*10,3,10,1))</f>
        <v>0</v>
      </c>
      <c r="N29" s="23">
        <f t="array" aca="1" ref="N29" ca="1">SUMPRODUCT(N(OFFSET(partidas,N$2*10,0,10,1)=$B27),OFFSET(partidas,N$2*10,3,10,1))</f>
        <v>0</v>
      </c>
      <c r="O29" s="23">
        <f t="array" aca="1" ref="O29" ca="1">SUMPRODUCT(N(OFFSET(partidas,O$2*10,0,10,1)=$B27),OFFSET(partidas,O$2*10,3,10,1))</f>
        <v>0</v>
      </c>
      <c r="P29" s="23">
        <f t="array" aca="1" ref="P29" ca="1">SUMPRODUCT(N(OFFSET(partidas,P$2*10,0,10,1)=$B27),OFFSET(partidas,P$2*10,3,10,1))</f>
        <v>0</v>
      </c>
      <c r="Q29" s="23">
        <f t="array" aca="1" ref="Q29" ca="1">SUMPRODUCT(N(OFFSET(partidas,Q$2*10,0,10,1)=$B27),OFFSET(partidas,Q$2*10,3,10,1))</f>
        <v>0</v>
      </c>
      <c r="R29" s="23">
        <f t="array" aca="1" ref="R29" ca="1">SUMPRODUCT(N(OFFSET(partidas,R$2*10,0,10,1)=$B27),OFFSET(partidas,R$2*10,3,10,1))</f>
        <v>0</v>
      </c>
      <c r="S29" s="23">
        <f t="array" aca="1" ref="S29" ca="1">SUMPRODUCT(N(OFFSET(partidas,S$2*10,0,10,1)=$B27),OFFSET(partidas,S$2*10,3,10,1))</f>
        <v>0</v>
      </c>
      <c r="T29" s="23">
        <f t="array" aca="1" ref="T29" ca="1">SUMPRODUCT(N(OFFSET(partidas,T$2*10,0,10,1)=$B27),OFFSET(partidas,T$2*10,3,10,1))</f>
        <v>0</v>
      </c>
      <c r="U29" s="23">
        <f t="array" aca="1" ref="U29" ca="1">SUMPRODUCT(N(OFFSET(partidas,U$2*10,0,10,1)=$B27),OFFSET(partidas,U$2*10,3,10,1))</f>
        <v>0</v>
      </c>
      <c r="V29" s="23">
        <f t="array" aca="1" ref="V29" ca="1">SUMPRODUCT(N(OFFSET(partidas,V$2*10,0,10,1)=$B27),OFFSET(partidas,V$2*10,3,10,1))</f>
        <v>0</v>
      </c>
      <c r="W29" s="23">
        <f t="array" aca="1" ref="W29" ca="1">SUMPRODUCT(N(OFFSET(partidas,W$2*10,0,10,1)=$B27),OFFSET(partidas,W$2*10,3,10,1))</f>
        <v>0</v>
      </c>
      <c r="X29" s="23">
        <f t="array" aca="1" ref="X29" ca="1">SUMPRODUCT(N(OFFSET(partidas,X$2*10,0,10,1)=$B27),OFFSET(partidas,X$2*10,3,10,1))</f>
        <v>0</v>
      </c>
      <c r="Y29" s="23">
        <f t="array" aca="1" ref="Y29" ca="1">SUMPRODUCT(N(OFFSET(partidas,Y$2*10,0,10,1)=$B27),OFFSET(partidas,Y$2*10,3,10,1))</f>
        <v>0</v>
      </c>
      <c r="Z29" s="23">
        <f t="array" aca="1" ref="Z29" ca="1">SUMPRODUCT(N(OFFSET(partidas,Z$2*10,0,10,1)=$B27),OFFSET(partidas,Z$2*10,3,10,1))</f>
        <v>0</v>
      </c>
      <c r="AA29" s="23">
        <f t="array" aca="1" ref="AA29" ca="1">SUMPRODUCT(N(OFFSET(partidas,AA$2*10,0,10,1)=$B27),OFFSET(partidas,AA$2*10,3,10,1))</f>
        <v>0</v>
      </c>
      <c r="AB29" s="23">
        <f t="array" aca="1" ref="AB29" ca="1">SUMPRODUCT(N(OFFSET(partidas,AB$2*10,0,10,1)=$B27),OFFSET(partidas,AB$2*10,3,10,1))</f>
        <v>0</v>
      </c>
      <c r="AC29" s="23">
        <f t="array" aca="1" ref="AC29" ca="1">SUMPRODUCT(N(OFFSET(partidas,AC$2*10,0,10,1)=$B27),OFFSET(partidas,AC$2*10,3,10,1))</f>
        <v>0</v>
      </c>
      <c r="AD29" s="23">
        <f t="array" aca="1" ref="AD29" ca="1">SUMPRODUCT(N(OFFSET(partidas,AD$2*10,0,10,1)=$B27),OFFSET(partidas,AD$2*10,3,10,1))</f>
        <v>0</v>
      </c>
      <c r="AE29" s="23">
        <f t="array" aca="1" ref="AE29" ca="1">SUMPRODUCT(N(OFFSET(partidas,AE$2*10,0,10,1)=$B27),OFFSET(partidas,AE$2*10,3,10,1))</f>
        <v>0</v>
      </c>
      <c r="AF29" s="23">
        <f t="array" aca="1" ref="AF29" ca="1">SUMPRODUCT(N(OFFSET(partidas,AF$2*10,0,10,1)=$B27),OFFSET(partidas,AF$2*10,3,10,1))</f>
        <v>0</v>
      </c>
      <c r="AG29" s="23">
        <f t="array" aca="1" ref="AG29" ca="1">SUMPRODUCT(N(OFFSET(partidas,AG$2*10,0,10,1)=$B27),OFFSET(partidas,AG$2*10,3,10,1))</f>
        <v>0</v>
      </c>
      <c r="AH29" s="23">
        <f t="array" aca="1" ref="AH29" ca="1">SUMPRODUCT(N(OFFSET(partidas,AH$2*10,0,10,1)=$B27),OFFSET(partidas,AH$2*10,3,10,1))</f>
        <v>0</v>
      </c>
      <c r="AI29" s="23">
        <f t="array" aca="1" ref="AI29" ca="1">SUMPRODUCT(N(OFFSET(partidas,AI$2*10,0,10,1)=$B27),OFFSET(partidas,AI$2*10,3,10,1))</f>
        <v>0</v>
      </c>
      <c r="AJ29" s="23">
        <f t="array" aca="1" ref="AJ29" ca="1">SUMPRODUCT(N(OFFSET(partidas,AJ$2*10,0,10,1)=$B27),OFFSET(partidas,AJ$2*10,3,10,1))</f>
        <v>0</v>
      </c>
      <c r="AK29" s="23">
        <f t="array" aca="1" ref="AK29" ca="1">SUMPRODUCT(N(OFFSET(partidas,AK$2*10,0,10,1)=$B27),OFFSET(partidas,AK$2*10,3,10,1))</f>
        <v>0</v>
      </c>
      <c r="AL29" s="23">
        <f t="array" aca="1" ref="AL29" ca="1">SUMPRODUCT(N(OFFSET(partidas,AL$2*10,0,10,1)=$B27),OFFSET(partidas,AL$2*10,3,10,1))</f>
        <v>0</v>
      </c>
      <c r="AM29" s="23">
        <f t="array" aca="1" ref="AM29" ca="1">SUMPRODUCT(N(OFFSET(partidas,AM$2*10,0,10,1)=$B27),OFFSET(partidas,AM$2*10,3,10,1))</f>
        <v>0</v>
      </c>
      <c r="AN29" s="23">
        <f t="array" aca="1" ref="AN29" ca="1">SUMPRODUCT(N(OFFSET(partidas,AN$2*10,0,10,1)=$B27),OFFSET(partidas,AN$2*10,3,10,1))</f>
        <v>0</v>
      </c>
      <c r="AO29" s="23">
        <f ca="1">C29</f>
        <v>4</v>
      </c>
      <c r="AP29" s="23">
        <f t="shared" ca="1" si="32"/>
        <v>4</v>
      </c>
      <c r="AQ29" s="23">
        <f t="shared" ca="1" si="32"/>
        <v>5</v>
      </c>
      <c r="AR29" s="23">
        <f t="shared" ca="1" si="32"/>
        <v>5</v>
      </c>
      <c r="AS29" s="23">
        <f t="shared" ca="1" si="32"/>
        <v>5</v>
      </c>
      <c r="AT29" s="23">
        <f t="shared" ca="1" si="32"/>
        <v>5</v>
      </c>
      <c r="AU29" s="23">
        <f t="shared" ca="1" si="32"/>
        <v>5</v>
      </c>
      <c r="AV29" s="23">
        <f t="shared" ca="1" si="32"/>
        <v>5</v>
      </c>
      <c r="AW29" s="23">
        <f t="shared" ca="1" si="32"/>
        <v>5</v>
      </c>
      <c r="AX29" s="23">
        <f t="shared" ca="1" si="32"/>
        <v>5</v>
      </c>
      <c r="AY29" s="23">
        <f t="shared" ref="AY29:BZ29" ca="1" si="35">M29+AX29</f>
        <v>5</v>
      </c>
      <c r="AZ29" s="23">
        <f t="shared" ca="1" si="35"/>
        <v>5</v>
      </c>
      <c r="BA29" s="23">
        <f t="shared" ca="1" si="35"/>
        <v>5</v>
      </c>
      <c r="BB29" s="23">
        <f t="shared" ca="1" si="35"/>
        <v>5</v>
      </c>
      <c r="BC29" s="23">
        <f t="shared" ca="1" si="35"/>
        <v>5</v>
      </c>
      <c r="BD29" s="23">
        <f t="shared" ca="1" si="35"/>
        <v>5</v>
      </c>
      <c r="BE29" s="23">
        <f t="shared" ca="1" si="35"/>
        <v>5</v>
      </c>
      <c r="BF29" s="23">
        <f t="shared" ca="1" si="35"/>
        <v>5</v>
      </c>
      <c r="BG29" s="23">
        <f t="shared" ca="1" si="35"/>
        <v>5</v>
      </c>
      <c r="BH29" s="23">
        <f t="shared" ca="1" si="35"/>
        <v>5</v>
      </c>
      <c r="BI29" s="23">
        <f t="shared" ca="1" si="35"/>
        <v>5</v>
      </c>
      <c r="BJ29" s="23">
        <f t="shared" ca="1" si="35"/>
        <v>5</v>
      </c>
      <c r="BK29" s="23">
        <f t="shared" ca="1" si="35"/>
        <v>5</v>
      </c>
      <c r="BL29" s="23">
        <f t="shared" ca="1" si="35"/>
        <v>5</v>
      </c>
      <c r="BM29" s="23">
        <f t="shared" ca="1" si="35"/>
        <v>5</v>
      </c>
      <c r="BN29" s="23">
        <f t="shared" ca="1" si="35"/>
        <v>5</v>
      </c>
      <c r="BO29" s="23">
        <f t="shared" ca="1" si="35"/>
        <v>5</v>
      </c>
      <c r="BP29" s="23">
        <f t="shared" ca="1" si="35"/>
        <v>5</v>
      </c>
      <c r="BQ29" s="23">
        <f t="shared" ca="1" si="35"/>
        <v>5</v>
      </c>
      <c r="BR29" s="23">
        <f t="shared" ca="1" si="35"/>
        <v>5</v>
      </c>
      <c r="BS29" s="23">
        <f t="shared" ca="1" si="35"/>
        <v>5</v>
      </c>
      <c r="BT29" s="23">
        <f t="shared" ca="1" si="35"/>
        <v>5</v>
      </c>
      <c r="BU29" s="23">
        <f t="shared" ca="1" si="35"/>
        <v>5</v>
      </c>
      <c r="BV29" s="23">
        <f t="shared" ca="1" si="35"/>
        <v>5</v>
      </c>
      <c r="BW29" s="23">
        <f t="shared" ca="1" si="35"/>
        <v>5</v>
      </c>
      <c r="BX29" s="23">
        <f t="shared" ca="1" si="35"/>
        <v>5</v>
      </c>
      <c r="BY29" s="23">
        <f t="shared" ca="1" si="35"/>
        <v>5</v>
      </c>
      <c r="BZ29" s="23">
        <f t="shared" ca="1" si="35"/>
        <v>5</v>
      </c>
    </row>
    <row r="30" spans="1:78" ht="13.5" thickBot="1" x14ac:dyDescent="0.25">
      <c r="A30" s="37"/>
      <c r="B30" s="22" t="str">
        <f t="shared" si="3"/>
        <v>JUVENTUS</v>
      </c>
      <c r="C30" s="23">
        <f t="array" aca="1" ref="C30" ca="1">SUMPRODUCT(N(OFFSET(partidas,C$2*10,4,10,1)=$B27),OFFSET(partidas,C$2*10,1,10,1))</f>
        <v>0</v>
      </c>
      <c r="D30" s="23">
        <f t="array" aca="1" ref="D30" ca="1">SUMPRODUCT(N(OFFSET(partidas,D$2*10,4,10,1)=$B27),OFFSET(partidas,D$2*10,1,10,1))</f>
        <v>1</v>
      </c>
      <c r="E30" s="23">
        <f t="array" aca="1" ref="E30" ca="1">SUMPRODUCT(N(OFFSET(partidas,E$2*10,4,10,1)=$B27),OFFSET(partidas,E$2*10,1,10,1))</f>
        <v>0</v>
      </c>
      <c r="F30" s="23">
        <f t="array" aca="1" ref="F30" ca="1">SUMPRODUCT(N(OFFSET(partidas,F$2*10,4,10,1)=$B27),OFFSET(partidas,F$2*10,1,10,1))</f>
        <v>0</v>
      </c>
      <c r="G30" s="23">
        <f t="array" aca="1" ref="G30" ca="1">SUMPRODUCT(N(OFFSET(partidas,G$2*10,4,10,1)=$B27),OFFSET(partidas,G$2*10,1,10,1))</f>
        <v>0</v>
      </c>
      <c r="H30" s="23">
        <f t="array" aca="1" ref="H30" ca="1">SUMPRODUCT(N(OFFSET(partidas,H$2*10,4,10,1)=$B27),OFFSET(partidas,H$2*10,1,10,1))</f>
        <v>0</v>
      </c>
      <c r="I30" s="23">
        <f t="array" aca="1" ref="I30" ca="1">SUMPRODUCT(N(OFFSET(partidas,I$2*10,4,10,1)=$B27),OFFSET(partidas,I$2*10,1,10,1))</f>
        <v>0</v>
      </c>
      <c r="J30" s="23">
        <f t="array" aca="1" ref="J30" ca="1">SUMPRODUCT(N(OFFSET(partidas,J$2*10,4,10,1)=$B27),OFFSET(partidas,J$2*10,1,10,1))</f>
        <v>0</v>
      </c>
      <c r="K30" s="23">
        <f t="array" aca="1" ref="K30" ca="1">SUMPRODUCT(N(OFFSET(partidas,K$2*10,4,10,1)=$B27),OFFSET(partidas,K$2*10,1,10,1))</f>
        <v>0</v>
      </c>
      <c r="L30" s="23">
        <f t="array" aca="1" ref="L30" ca="1">SUMPRODUCT(N(OFFSET(partidas,L$2*10,4,10,1)=$B27),OFFSET(partidas,L$2*10,1,10,1))</f>
        <v>0</v>
      </c>
      <c r="M30" s="23">
        <f t="array" aca="1" ref="M30" ca="1">SUMPRODUCT(N(OFFSET(partidas,M$2*10,4,10,1)=$B27),OFFSET(partidas,M$2*10,1,10,1))</f>
        <v>0</v>
      </c>
      <c r="N30" s="23">
        <f t="array" aca="1" ref="N30" ca="1">SUMPRODUCT(N(OFFSET(partidas,N$2*10,4,10,1)=$B27),OFFSET(partidas,N$2*10,1,10,1))</f>
        <v>0</v>
      </c>
      <c r="O30" s="23">
        <f t="array" aca="1" ref="O30" ca="1">SUMPRODUCT(N(OFFSET(partidas,O$2*10,4,10,1)=$B27),OFFSET(partidas,O$2*10,1,10,1))</f>
        <v>0</v>
      </c>
      <c r="P30" s="23">
        <f t="array" aca="1" ref="P30" ca="1">SUMPRODUCT(N(OFFSET(partidas,P$2*10,4,10,1)=$B27),OFFSET(partidas,P$2*10,1,10,1))</f>
        <v>0</v>
      </c>
      <c r="Q30" s="23">
        <f t="array" aca="1" ref="Q30" ca="1">SUMPRODUCT(N(OFFSET(partidas,Q$2*10,4,10,1)=$B27),OFFSET(partidas,Q$2*10,1,10,1))</f>
        <v>0</v>
      </c>
      <c r="R30" s="23">
        <f t="array" aca="1" ref="R30" ca="1">SUMPRODUCT(N(OFFSET(partidas,R$2*10,4,10,1)=$B27),OFFSET(partidas,R$2*10,1,10,1))</f>
        <v>0</v>
      </c>
      <c r="S30" s="23">
        <f t="array" aca="1" ref="S30" ca="1">SUMPRODUCT(N(OFFSET(partidas,S$2*10,4,10,1)=$B27),OFFSET(partidas,S$2*10,1,10,1))</f>
        <v>0</v>
      </c>
      <c r="T30" s="23">
        <f t="array" aca="1" ref="T30" ca="1">SUMPRODUCT(N(OFFSET(partidas,T$2*10,4,10,1)=$B27),OFFSET(partidas,T$2*10,1,10,1))</f>
        <v>0</v>
      </c>
      <c r="U30" s="23">
        <f t="array" aca="1" ref="U30" ca="1">SUMPRODUCT(N(OFFSET(partidas,U$2*10,4,10,1)=$B27),OFFSET(partidas,U$2*10,1,10,1))</f>
        <v>0</v>
      </c>
      <c r="V30" s="23">
        <f t="array" aca="1" ref="V30" ca="1">SUMPRODUCT(N(OFFSET(partidas,V$2*10,4,10,1)=$B27),OFFSET(partidas,V$2*10,1,10,1))</f>
        <v>0</v>
      </c>
      <c r="W30" s="23">
        <f t="array" aca="1" ref="W30" ca="1">SUMPRODUCT(N(OFFSET(partidas,W$2*10,4,10,1)=$B27),OFFSET(partidas,W$2*10,1,10,1))</f>
        <v>0</v>
      </c>
      <c r="X30" s="23">
        <f t="array" aca="1" ref="X30" ca="1">SUMPRODUCT(N(OFFSET(partidas,X$2*10,4,10,1)=$B27),OFFSET(partidas,X$2*10,1,10,1))</f>
        <v>0</v>
      </c>
      <c r="Y30" s="23">
        <f t="array" aca="1" ref="Y30" ca="1">SUMPRODUCT(N(OFFSET(partidas,Y$2*10,4,10,1)=$B27),OFFSET(partidas,Y$2*10,1,10,1))</f>
        <v>0</v>
      </c>
      <c r="Z30" s="23">
        <f t="array" aca="1" ref="Z30" ca="1">SUMPRODUCT(N(OFFSET(partidas,Z$2*10,4,10,1)=$B27),OFFSET(partidas,Z$2*10,1,10,1))</f>
        <v>0</v>
      </c>
      <c r="AA30" s="23">
        <f t="array" aca="1" ref="AA30" ca="1">SUMPRODUCT(N(OFFSET(partidas,AA$2*10,4,10,1)=$B27),OFFSET(partidas,AA$2*10,1,10,1))</f>
        <v>0</v>
      </c>
      <c r="AB30" s="23">
        <f t="array" aca="1" ref="AB30" ca="1">SUMPRODUCT(N(OFFSET(partidas,AB$2*10,4,10,1)=$B27),OFFSET(partidas,AB$2*10,1,10,1))</f>
        <v>0</v>
      </c>
      <c r="AC30" s="23">
        <f t="array" aca="1" ref="AC30" ca="1">SUMPRODUCT(N(OFFSET(partidas,AC$2*10,4,10,1)=$B27),OFFSET(partidas,AC$2*10,1,10,1))</f>
        <v>0</v>
      </c>
      <c r="AD30" s="23">
        <f t="array" aca="1" ref="AD30" ca="1">SUMPRODUCT(N(OFFSET(partidas,AD$2*10,4,10,1)=$B27),OFFSET(partidas,AD$2*10,1,10,1))</f>
        <v>0</v>
      </c>
      <c r="AE30" s="23">
        <f t="array" aca="1" ref="AE30" ca="1">SUMPRODUCT(N(OFFSET(partidas,AE$2*10,4,10,1)=$B27),OFFSET(partidas,AE$2*10,1,10,1))</f>
        <v>0</v>
      </c>
      <c r="AF30" s="23">
        <f t="array" aca="1" ref="AF30" ca="1">SUMPRODUCT(N(OFFSET(partidas,AF$2*10,4,10,1)=$B27),OFFSET(partidas,AF$2*10,1,10,1))</f>
        <v>0</v>
      </c>
      <c r="AG30" s="23">
        <f t="array" aca="1" ref="AG30" ca="1">SUMPRODUCT(N(OFFSET(partidas,AG$2*10,4,10,1)=$B27),OFFSET(partidas,AG$2*10,1,10,1))</f>
        <v>0</v>
      </c>
      <c r="AH30" s="23">
        <f t="array" aca="1" ref="AH30" ca="1">SUMPRODUCT(N(OFFSET(partidas,AH$2*10,4,10,1)=$B27),OFFSET(partidas,AH$2*10,1,10,1))</f>
        <v>0</v>
      </c>
      <c r="AI30" s="23">
        <f t="array" aca="1" ref="AI30" ca="1">SUMPRODUCT(N(OFFSET(partidas,AI$2*10,4,10,1)=$B27),OFFSET(partidas,AI$2*10,1,10,1))</f>
        <v>0</v>
      </c>
      <c r="AJ30" s="23">
        <f t="array" aca="1" ref="AJ30" ca="1">SUMPRODUCT(N(OFFSET(partidas,AJ$2*10,4,10,1)=$B27),OFFSET(partidas,AJ$2*10,1,10,1))</f>
        <v>0</v>
      </c>
      <c r="AK30" s="23">
        <f t="array" aca="1" ref="AK30" ca="1">SUMPRODUCT(N(OFFSET(partidas,AK$2*10,4,10,1)=$B27),OFFSET(partidas,AK$2*10,1,10,1))</f>
        <v>0</v>
      </c>
      <c r="AL30" s="23">
        <f t="array" aca="1" ref="AL30" ca="1">SUMPRODUCT(N(OFFSET(partidas,AL$2*10,4,10,1)=$B27),OFFSET(partidas,AL$2*10,1,10,1))</f>
        <v>0</v>
      </c>
      <c r="AM30" s="23">
        <f t="array" aca="1" ref="AM30" ca="1">SUMPRODUCT(N(OFFSET(partidas,AM$2*10,4,10,1)=$B27),OFFSET(partidas,AM$2*10,1,10,1))</f>
        <v>0</v>
      </c>
      <c r="AN30" s="23">
        <f t="array" aca="1" ref="AN30" ca="1">SUMPRODUCT(N(OFFSET(partidas,AN$2*10,4,10,1)=$B27),OFFSET(partidas,AN$2*10,1,10,1))</f>
        <v>0</v>
      </c>
      <c r="AO30" s="23">
        <f ca="1">C30</f>
        <v>0</v>
      </c>
      <c r="AP30" s="23">
        <f t="shared" ca="1" si="32"/>
        <v>1</v>
      </c>
      <c r="AQ30" s="23">
        <f t="shared" ca="1" si="32"/>
        <v>1</v>
      </c>
      <c r="AR30" s="23">
        <f t="shared" ca="1" si="32"/>
        <v>1</v>
      </c>
      <c r="AS30" s="23">
        <f t="shared" ca="1" si="32"/>
        <v>1</v>
      </c>
      <c r="AT30" s="23">
        <f t="shared" ca="1" si="32"/>
        <v>1</v>
      </c>
      <c r="AU30" s="23">
        <f t="shared" ca="1" si="32"/>
        <v>1</v>
      </c>
      <c r="AV30" s="23">
        <f t="shared" ca="1" si="32"/>
        <v>1</v>
      </c>
      <c r="AW30" s="23">
        <f t="shared" ca="1" si="32"/>
        <v>1</v>
      </c>
      <c r="AX30" s="23">
        <f t="shared" ca="1" si="32"/>
        <v>1</v>
      </c>
      <c r="AY30" s="23">
        <f t="shared" ref="AY30:BZ30" ca="1" si="36">M30+AX30</f>
        <v>1</v>
      </c>
      <c r="AZ30" s="23">
        <f t="shared" ca="1" si="36"/>
        <v>1</v>
      </c>
      <c r="BA30" s="23">
        <f t="shared" ca="1" si="36"/>
        <v>1</v>
      </c>
      <c r="BB30" s="23">
        <f t="shared" ca="1" si="36"/>
        <v>1</v>
      </c>
      <c r="BC30" s="23">
        <f t="shared" ca="1" si="36"/>
        <v>1</v>
      </c>
      <c r="BD30" s="23">
        <f t="shared" ca="1" si="36"/>
        <v>1</v>
      </c>
      <c r="BE30" s="23">
        <f t="shared" ca="1" si="36"/>
        <v>1</v>
      </c>
      <c r="BF30" s="23">
        <f t="shared" ca="1" si="36"/>
        <v>1</v>
      </c>
      <c r="BG30" s="23">
        <f t="shared" ca="1" si="36"/>
        <v>1</v>
      </c>
      <c r="BH30" s="23">
        <f t="shared" ca="1" si="36"/>
        <v>1</v>
      </c>
      <c r="BI30" s="23">
        <f t="shared" ca="1" si="36"/>
        <v>1</v>
      </c>
      <c r="BJ30" s="23">
        <f t="shared" ca="1" si="36"/>
        <v>1</v>
      </c>
      <c r="BK30" s="23">
        <f t="shared" ca="1" si="36"/>
        <v>1</v>
      </c>
      <c r="BL30" s="23">
        <f t="shared" ca="1" si="36"/>
        <v>1</v>
      </c>
      <c r="BM30" s="23">
        <f t="shared" ca="1" si="36"/>
        <v>1</v>
      </c>
      <c r="BN30" s="23">
        <f t="shared" ca="1" si="36"/>
        <v>1</v>
      </c>
      <c r="BO30" s="23">
        <f t="shared" ca="1" si="36"/>
        <v>1</v>
      </c>
      <c r="BP30" s="23">
        <f t="shared" ca="1" si="36"/>
        <v>1</v>
      </c>
      <c r="BQ30" s="23">
        <f t="shared" ca="1" si="36"/>
        <v>1</v>
      </c>
      <c r="BR30" s="23">
        <f t="shared" ca="1" si="36"/>
        <v>1</v>
      </c>
      <c r="BS30" s="23">
        <f t="shared" ca="1" si="36"/>
        <v>1</v>
      </c>
      <c r="BT30" s="23">
        <f t="shared" ca="1" si="36"/>
        <v>1</v>
      </c>
      <c r="BU30" s="23">
        <f t="shared" ca="1" si="36"/>
        <v>1</v>
      </c>
      <c r="BV30" s="23">
        <f t="shared" ca="1" si="36"/>
        <v>1</v>
      </c>
      <c r="BW30" s="23">
        <f t="shared" ca="1" si="36"/>
        <v>1</v>
      </c>
      <c r="BX30" s="23">
        <f t="shared" ca="1" si="36"/>
        <v>1</v>
      </c>
      <c r="BY30" s="23">
        <f t="shared" ca="1" si="36"/>
        <v>1</v>
      </c>
      <c r="BZ30" s="23">
        <f t="shared" ca="1" si="36"/>
        <v>1</v>
      </c>
    </row>
    <row r="31" spans="1:78" ht="13.5" thickBot="1" x14ac:dyDescent="0.25">
      <c r="A31" s="37"/>
      <c r="B31" s="22" t="str">
        <f t="shared" si="3"/>
        <v>JUVENTUS</v>
      </c>
      <c r="C31" s="23">
        <f ca="1">(SUM(C27:C28)&gt;SUM(C29:C30))*3+C32</f>
        <v>1</v>
      </c>
      <c r="D31" s="23">
        <f t="shared" ref="D31:AN31" ca="1" si="37">(SUM(D27:D28)&gt;SUM(D29:D30))*3+D32</f>
        <v>4</v>
      </c>
      <c r="E31" s="23">
        <f t="shared" ca="1" si="37"/>
        <v>3</v>
      </c>
      <c r="F31" s="23">
        <f t="shared" ca="1" si="37"/>
        <v>0</v>
      </c>
      <c r="G31" s="23">
        <f t="shared" ca="1" si="37"/>
        <v>0</v>
      </c>
      <c r="H31" s="23">
        <f t="shared" ca="1" si="37"/>
        <v>0</v>
      </c>
      <c r="I31" s="23">
        <f t="shared" ca="1" si="37"/>
        <v>0</v>
      </c>
      <c r="J31" s="23">
        <f t="shared" ca="1" si="37"/>
        <v>0</v>
      </c>
      <c r="K31" s="23">
        <f t="shared" ca="1" si="37"/>
        <v>0</v>
      </c>
      <c r="L31" s="23">
        <f t="shared" ca="1" si="37"/>
        <v>0</v>
      </c>
      <c r="M31" s="23">
        <f t="shared" ca="1" si="37"/>
        <v>0</v>
      </c>
      <c r="N31" s="23">
        <f t="shared" ca="1" si="37"/>
        <v>0</v>
      </c>
      <c r="O31" s="23">
        <f t="shared" ca="1" si="37"/>
        <v>0</v>
      </c>
      <c r="P31" s="23">
        <f t="shared" ca="1" si="37"/>
        <v>0</v>
      </c>
      <c r="Q31" s="23">
        <f t="shared" ca="1" si="37"/>
        <v>0</v>
      </c>
      <c r="R31" s="23">
        <f t="shared" ca="1" si="37"/>
        <v>0</v>
      </c>
      <c r="S31" s="23">
        <f t="shared" ca="1" si="37"/>
        <v>0</v>
      </c>
      <c r="T31" s="23">
        <f t="shared" ca="1" si="37"/>
        <v>0</v>
      </c>
      <c r="U31" s="23">
        <f t="shared" ca="1" si="37"/>
        <v>0</v>
      </c>
      <c r="V31" s="23">
        <f t="shared" ca="1" si="37"/>
        <v>0</v>
      </c>
      <c r="W31" s="23">
        <f t="shared" ca="1" si="37"/>
        <v>0</v>
      </c>
      <c r="X31" s="23">
        <f t="shared" ca="1" si="37"/>
        <v>0</v>
      </c>
      <c r="Y31" s="23">
        <f t="shared" ca="1" si="37"/>
        <v>0</v>
      </c>
      <c r="Z31" s="23">
        <f t="shared" ca="1" si="37"/>
        <v>0</v>
      </c>
      <c r="AA31" s="23">
        <f t="shared" ca="1" si="37"/>
        <v>0</v>
      </c>
      <c r="AB31" s="23">
        <f t="shared" ca="1" si="37"/>
        <v>0</v>
      </c>
      <c r="AC31" s="23">
        <f t="shared" ca="1" si="37"/>
        <v>0</v>
      </c>
      <c r="AD31" s="23">
        <f t="shared" ca="1" si="37"/>
        <v>0</v>
      </c>
      <c r="AE31" s="23">
        <f t="shared" ca="1" si="37"/>
        <v>0</v>
      </c>
      <c r="AF31" s="23">
        <f t="shared" ca="1" si="37"/>
        <v>0</v>
      </c>
      <c r="AG31" s="23">
        <f t="shared" ca="1" si="37"/>
        <v>0</v>
      </c>
      <c r="AH31" s="23">
        <f t="shared" ca="1" si="37"/>
        <v>0</v>
      </c>
      <c r="AI31" s="23">
        <f t="shared" ca="1" si="37"/>
        <v>0</v>
      </c>
      <c r="AJ31" s="23">
        <f t="shared" ca="1" si="37"/>
        <v>0</v>
      </c>
      <c r="AK31" s="23">
        <f t="shared" ca="1" si="37"/>
        <v>0</v>
      </c>
      <c r="AL31" s="23">
        <f t="shared" ca="1" si="37"/>
        <v>0</v>
      </c>
      <c r="AM31" s="23">
        <f t="shared" ca="1" si="37"/>
        <v>0</v>
      </c>
      <c r="AN31" s="23">
        <f t="shared" ca="1" si="37"/>
        <v>0</v>
      </c>
      <c r="AO31" s="23">
        <f ca="1">C31</f>
        <v>1</v>
      </c>
      <c r="AP31" s="23">
        <f t="shared" ca="1" si="32"/>
        <v>5</v>
      </c>
      <c r="AQ31" s="23">
        <f t="shared" ca="1" si="32"/>
        <v>8</v>
      </c>
      <c r="AR31" s="23">
        <f t="shared" ca="1" si="32"/>
        <v>8</v>
      </c>
      <c r="AS31" s="23">
        <f t="shared" ca="1" si="32"/>
        <v>8</v>
      </c>
      <c r="AT31" s="23">
        <f t="shared" ca="1" si="32"/>
        <v>8</v>
      </c>
      <c r="AU31" s="23">
        <f t="shared" ca="1" si="32"/>
        <v>8</v>
      </c>
      <c r="AV31" s="23">
        <f t="shared" ca="1" si="32"/>
        <v>8</v>
      </c>
      <c r="AW31" s="23">
        <f t="shared" ca="1" si="32"/>
        <v>8</v>
      </c>
      <c r="AX31" s="23">
        <f t="shared" ca="1" si="32"/>
        <v>8</v>
      </c>
      <c r="AY31" s="23">
        <f t="shared" ref="AY31:BZ31" ca="1" si="38">M31+AX31</f>
        <v>8</v>
      </c>
      <c r="AZ31" s="23">
        <f t="shared" ca="1" si="38"/>
        <v>8</v>
      </c>
      <c r="BA31" s="23">
        <f t="shared" ca="1" si="38"/>
        <v>8</v>
      </c>
      <c r="BB31" s="23">
        <f t="shared" ca="1" si="38"/>
        <v>8</v>
      </c>
      <c r="BC31" s="23">
        <f t="shared" ca="1" si="38"/>
        <v>8</v>
      </c>
      <c r="BD31" s="23">
        <f t="shared" ca="1" si="38"/>
        <v>8</v>
      </c>
      <c r="BE31" s="23">
        <f t="shared" ca="1" si="38"/>
        <v>8</v>
      </c>
      <c r="BF31" s="23">
        <f t="shared" ca="1" si="38"/>
        <v>8</v>
      </c>
      <c r="BG31" s="23">
        <f t="shared" ca="1" si="38"/>
        <v>8</v>
      </c>
      <c r="BH31" s="23">
        <f t="shared" ca="1" si="38"/>
        <v>8</v>
      </c>
      <c r="BI31" s="23">
        <f t="shared" ca="1" si="38"/>
        <v>8</v>
      </c>
      <c r="BJ31" s="23">
        <f t="shared" ca="1" si="38"/>
        <v>8</v>
      </c>
      <c r="BK31" s="23">
        <f t="shared" ca="1" si="38"/>
        <v>8</v>
      </c>
      <c r="BL31" s="23">
        <f t="shared" ca="1" si="38"/>
        <v>8</v>
      </c>
      <c r="BM31" s="23">
        <f t="shared" ca="1" si="38"/>
        <v>8</v>
      </c>
      <c r="BN31" s="23">
        <f t="shared" ca="1" si="38"/>
        <v>8</v>
      </c>
      <c r="BO31" s="23">
        <f t="shared" ca="1" si="38"/>
        <v>8</v>
      </c>
      <c r="BP31" s="23">
        <f t="shared" ca="1" si="38"/>
        <v>8</v>
      </c>
      <c r="BQ31" s="23">
        <f t="shared" ca="1" si="38"/>
        <v>8</v>
      </c>
      <c r="BR31" s="23">
        <f t="shared" ca="1" si="38"/>
        <v>8</v>
      </c>
      <c r="BS31" s="23">
        <f t="shared" ca="1" si="38"/>
        <v>8</v>
      </c>
      <c r="BT31" s="23">
        <f t="shared" ca="1" si="38"/>
        <v>8</v>
      </c>
      <c r="BU31" s="23">
        <f t="shared" ca="1" si="38"/>
        <v>8</v>
      </c>
      <c r="BV31" s="23">
        <f t="shared" ca="1" si="38"/>
        <v>8</v>
      </c>
      <c r="BW31" s="23">
        <f t="shared" ca="1" si="38"/>
        <v>8</v>
      </c>
      <c r="BX31" s="23">
        <f t="shared" ca="1" si="38"/>
        <v>8</v>
      </c>
      <c r="BY31" s="23">
        <f t="shared" ca="1" si="38"/>
        <v>8</v>
      </c>
      <c r="BZ31" s="23">
        <f t="shared" ca="1" si="38"/>
        <v>8</v>
      </c>
    </row>
    <row r="32" spans="1:78" ht="13.5" thickBot="1" x14ac:dyDescent="0.25">
      <c r="A32" s="37"/>
      <c r="B32" s="22" t="str">
        <f t="shared" si="3"/>
        <v>JUVENTUS</v>
      </c>
      <c r="C32" s="23">
        <f t="array" aca="1" ref="C32" ca="1">SUMPRODUCT(N(OFFSET(partidas,C$2*10,0,10,1)=$B27),N(OFFSET(partidas,C$2*10,1,10,1)&lt;&gt;""),N(OFFSET(partidas,C$2*10,1,10,1)=OFFSET(partidas,C$2*10,3,10,1)))+SUMPRODUCT(N(OFFSET(partidas,C$2*10,4,10,1)=$B27),N(OFFSET(partidas,C$2*10,1,10,1)&lt;&gt;""),N(OFFSET(partidas,C$2*10,1,10,1)=OFFSET(partidas,C$2*10,3,10,1)))</f>
        <v>1</v>
      </c>
      <c r="D32" s="23">
        <f t="array" aca="1" ref="D32" ca="1">SUMPRODUCT(N(OFFSET(partidas,D$2*10,0,10,1)=$B27),N(OFFSET(partidas,D$2*10,1,10,1)&lt;&gt;""),N(OFFSET(partidas,D$2*10,1,10,1)=OFFSET(partidas,D$2*10,3,10,1)))+SUMPRODUCT(N(OFFSET(partidas,D$2*10,4,10,1)=$B27),N(OFFSET(partidas,D$2*10,1,10,1)&lt;&gt;""),N(OFFSET(partidas,D$2*10,1,10,1)=OFFSET(partidas,D$2*10,3,10,1)))</f>
        <v>1</v>
      </c>
      <c r="E32" s="23">
        <f t="array" aca="1" ref="E32" ca="1">SUMPRODUCT(N(OFFSET(partidas,E$2*10,0,10,1)=$B27),N(OFFSET(partidas,E$2*10,1,10,1)&lt;&gt;""),N(OFFSET(partidas,E$2*10,1,10,1)=OFFSET(partidas,E$2*10,3,10,1)))+SUMPRODUCT(N(OFFSET(partidas,E$2*10,4,10,1)=$B27),N(OFFSET(partidas,E$2*10,1,10,1)&lt;&gt;""),N(OFFSET(partidas,E$2*10,1,10,1)=OFFSET(partidas,E$2*10,3,10,1)))</f>
        <v>0</v>
      </c>
      <c r="F32" s="23">
        <f t="array" aca="1" ref="F32" ca="1">SUMPRODUCT(N(OFFSET(partidas,F$2*10,0,10,1)=$B27),N(OFFSET(partidas,F$2*10,1,10,1)&lt;&gt;""),N(OFFSET(partidas,F$2*10,1,10,1)=OFFSET(partidas,F$2*10,3,10,1)))+SUMPRODUCT(N(OFFSET(partidas,F$2*10,4,10,1)=$B27),N(OFFSET(partidas,F$2*10,1,10,1)&lt;&gt;""),N(OFFSET(partidas,F$2*10,1,10,1)=OFFSET(partidas,F$2*10,3,10,1)))</f>
        <v>0</v>
      </c>
      <c r="G32" s="23">
        <f t="array" aca="1" ref="G32" ca="1">SUMPRODUCT(N(OFFSET(partidas,G$2*10,0,10,1)=$B27),N(OFFSET(partidas,G$2*10,1,10,1)&lt;&gt;""),N(OFFSET(partidas,G$2*10,1,10,1)=OFFSET(partidas,G$2*10,3,10,1)))+SUMPRODUCT(N(OFFSET(partidas,G$2*10,4,10,1)=$B27),N(OFFSET(partidas,G$2*10,1,10,1)&lt;&gt;""),N(OFFSET(partidas,G$2*10,1,10,1)=OFFSET(partidas,G$2*10,3,10,1)))</f>
        <v>0</v>
      </c>
      <c r="H32" s="23">
        <f t="array" aca="1" ref="H32" ca="1">SUMPRODUCT(N(OFFSET(partidas,H$2*10,0,10,1)=$B27),N(OFFSET(partidas,H$2*10,1,10,1)&lt;&gt;""),N(OFFSET(partidas,H$2*10,1,10,1)=OFFSET(partidas,H$2*10,3,10,1)))+SUMPRODUCT(N(OFFSET(partidas,H$2*10,4,10,1)=$B27),N(OFFSET(partidas,H$2*10,1,10,1)&lt;&gt;""),N(OFFSET(partidas,H$2*10,1,10,1)=OFFSET(partidas,H$2*10,3,10,1)))</f>
        <v>0</v>
      </c>
      <c r="I32" s="23">
        <f t="array" aca="1" ref="I32" ca="1">SUMPRODUCT(N(OFFSET(partidas,I$2*10,0,10,1)=$B27),N(OFFSET(partidas,I$2*10,1,10,1)&lt;&gt;""),N(OFFSET(partidas,I$2*10,1,10,1)=OFFSET(partidas,I$2*10,3,10,1)))+SUMPRODUCT(N(OFFSET(partidas,I$2*10,4,10,1)=$B27),N(OFFSET(partidas,I$2*10,1,10,1)&lt;&gt;""),N(OFFSET(partidas,I$2*10,1,10,1)=OFFSET(partidas,I$2*10,3,10,1)))</f>
        <v>0</v>
      </c>
      <c r="J32" s="23">
        <f t="array" aca="1" ref="J32" ca="1">SUMPRODUCT(N(OFFSET(partidas,J$2*10,0,10,1)=$B27),N(OFFSET(partidas,J$2*10,1,10,1)&lt;&gt;""),N(OFFSET(partidas,J$2*10,1,10,1)=OFFSET(partidas,J$2*10,3,10,1)))+SUMPRODUCT(N(OFFSET(partidas,J$2*10,4,10,1)=$B27),N(OFFSET(partidas,J$2*10,1,10,1)&lt;&gt;""),N(OFFSET(partidas,J$2*10,1,10,1)=OFFSET(partidas,J$2*10,3,10,1)))</f>
        <v>0</v>
      </c>
      <c r="K32" s="23">
        <f t="array" aca="1" ref="K32" ca="1">SUMPRODUCT(N(OFFSET(partidas,K$2*10,0,10,1)=$B27),N(OFFSET(partidas,K$2*10,1,10,1)&lt;&gt;""),N(OFFSET(partidas,K$2*10,1,10,1)=OFFSET(partidas,K$2*10,3,10,1)))+SUMPRODUCT(N(OFFSET(partidas,K$2*10,4,10,1)=$B27),N(OFFSET(partidas,K$2*10,1,10,1)&lt;&gt;""),N(OFFSET(partidas,K$2*10,1,10,1)=OFFSET(partidas,K$2*10,3,10,1)))</f>
        <v>0</v>
      </c>
      <c r="L32" s="23">
        <f t="array" aca="1" ref="L32" ca="1">SUMPRODUCT(N(OFFSET(partidas,L$2*10,0,10,1)=$B27),N(OFFSET(partidas,L$2*10,1,10,1)&lt;&gt;""),N(OFFSET(partidas,L$2*10,1,10,1)=OFFSET(partidas,L$2*10,3,10,1)))+SUMPRODUCT(N(OFFSET(partidas,L$2*10,4,10,1)=$B27),N(OFFSET(partidas,L$2*10,1,10,1)&lt;&gt;""),N(OFFSET(partidas,L$2*10,1,10,1)=OFFSET(partidas,L$2*10,3,10,1)))</f>
        <v>0</v>
      </c>
      <c r="M32" s="23">
        <f t="array" aca="1" ref="M32" ca="1">SUMPRODUCT(N(OFFSET(partidas,M$2*10,0,10,1)=$B27),N(OFFSET(partidas,M$2*10,1,10,1)&lt;&gt;""),N(OFFSET(partidas,M$2*10,1,10,1)=OFFSET(partidas,M$2*10,3,10,1)))+SUMPRODUCT(N(OFFSET(partidas,M$2*10,4,10,1)=$B27),N(OFFSET(partidas,M$2*10,1,10,1)&lt;&gt;""),N(OFFSET(partidas,M$2*10,1,10,1)=OFFSET(partidas,M$2*10,3,10,1)))</f>
        <v>0</v>
      </c>
      <c r="N32" s="23">
        <f t="array" aca="1" ref="N32" ca="1">SUMPRODUCT(N(OFFSET(partidas,N$2*10,0,10,1)=$B27),N(OFFSET(partidas,N$2*10,1,10,1)&lt;&gt;""),N(OFFSET(partidas,N$2*10,1,10,1)=OFFSET(partidas,N$2*10,3,10,1)))+SUMPRODUCT(N(OFFSET(partidas,N$2*10,4,10,1)=$B27),N(OFFSET(partidas,N$2*10,1,10,1)&lt;&gt;""),N(OFFSET(partidas,N$2*10,1,10,1)=OFFSET(partidas,N$2*10,3,10,1)))</f>
        <v>0</v>
      </c>
      <c r="O32" s="23">
        <f t="array" aca="1" ref="O32" ca="1">SUMPRODUCT(N(OFFSET(partidas,O$2*10,0,10,1)=$B27),N(OFFSET(partidas,O$2*10,1,10,1)&lt;&gt;""),N(OFFSET(partidas,O$2*10,1,10,1)=OFFSET(partidas,O$2*10,3,10,1)))+SUMPRODUCT(N(OFFSET(partidas,O$2*10,4,10,1)=$B27),N(OFFSET(partidas,O$2*10,1,10,1)&lt;&gt;""),N(OFFSET(partidas,O$2*10,1,10,1)=OFFSET(partidas,O$2*10,3,10,1)))</f>
        <v>0</v>
      </c>
      <c r="P32" s="23">
        <f t="array" aca="1" ref="P32" ca="1">SUMPRODUCT(N(OFFSET(partidas,P$2*10,0,10,1)=$B27),N(OFFSET(partidas,P$2*10,1,10,1)&lt;&gt;""),N(OFFSET(partidas,P$2*10,1,10,1)=OFFSET(partidas,P$2*10,3,10,1)))+SUMPRODUCT(N(OFFSET(partidas,P$2*10,4,10,1)=$B27),N(OFFSET(partidas,P$2*10,1,10,1)&lt;&gt;""),N(OFFSET(partidas,P$2*10,1,10,1)=OFFSET(partidas,P$2*10,3,10,1)))</f>
        <v>0</v>
      </c>
      <c r="Q32" s="23">
        <f t="array" aca="1" ref="Q32" ca="1">SUMPRODUCT(N(OFFSET(partidas,Q$2*10,0,10,1)=$B27),N(OFFSET(partidas,Q$2*10,1,10,1)&lt;&gt;""),N(OFFSET(partidas,Q$2*10,1,10,1)=OFFSET(partidas,Q$2*10,3,10,1)))+SUMPRODUCT(N(OFFSET(partidas,Q$2*10,4,10,1)=$B27),N(OFFSET(partidas,Q$2*10,1,10,1)&lt;&gt;""),N(OFFSET(partidas,Q$2*10,1,10,1)=OFFSET(partidas,Q$2*10,3,10,1)))</f>
        <v>0</v>
      </c>
      <c r="R32" s="23">
        <f t="array" aca="1" ref="R32" ca="1">SUMPRODUCT(N(OFFSET(partidas,R$2*10,0,10,1)=$B27),N(OFFSET(partidas,R$2*10,1,10,1)&lt;&gt;""),N(OFFSET(partidas,R$2*10,1,10,1)=OFFSET(partidas,R$2*10,3,10,1)))+SUMPRODUCT(N(OFFSET(partidas,R$2*10,4,10,1)=$B27),N(OFFSET(partidas,R$2*10,1,10,1)&lt;&gt;""),N(OFFSET(partidas,R$2*10,1,10,1)=OFFSET(partidas,R$2*10,3,10,1)))</f>
        <v>0</v>
      </c>
      <c r="S32" s="23">
        <f t="array" aca="1" ref="S32" ca="1">SUMPRODUCT(N(OFFSET(partidas,S$2*10,0,10,1)=$B27),N(OFFSET(partidas,S$2*10,1,10,1)&lt;&gt;""),N(OFFSET(partidas,S$2*10,1,10,1)=OFFSET(partidas,S$2*10,3,10,1)))+SUMPRODUCT(N(OFFSET(partidas,S$2*10,4,10,1)=$B27),N(OFFSET(partidas,S$2*10,1,10,1)&lt;&gt;""),N(OFFSET(partidas,S$2*10,1,10,1)=OFFSET(partidas,S$2*10,3,10,1)))</f>
        <v>0</v>
      </c>
      <c r="T32" s="23">
        <f t="array" aca="1" ref="T32" ca="1">SUMPRODUCT(N(OFFSET(partidas,T$2*10,0,10,1)=$B27),N(OFFSET(partidas,T$2*10,1,10,1)&lt;&gt;""),N(OFFSET(partidas,T$2*10,1,10,1)=OFFSET(partidas,T$2*10,3,10,1)))+SUMPRODUCT(N(OFFSET(partidas,T$2*10,4,10,1)=$B27),N(OFFSET(partidas,T$2*10,1,10,1)&lt;&gt;""),N(OFFSET(partidas,T$2*10,1,10,1)=OFFSET(partidas,T$2*10,3,10,1)))</f>
        <v>0</v>
      </c>
      <c r="U32" s="23">
        <f t="array" aca="1" ref="U32" ca="1">SUMPRODUCT(N(OFFSET(partidas,U$2*10,0,10,1)=$B27),N(OFFSET(partidas,U$2*10,1,10,1)&lt;&gt;""),N(OFFSET(partidas,U$2*10,1,10,1)=OFFSET(partidas,U$2*10,3,10,1)))+SUMPRODUCT(N(OFFSET(partidas,U$2*10,4,10,1)=$B27),N(OFFSET(partidas,U$2*10,1,10,1)&lt;&gt;""),N(OFFSET(partidas,U$2*10,1,10,1)=OFFSET(partidas,U$2*10,3,10,1)))</f>
        <v>0</v>
      </c>
      <c r="V32" s="23">
        <f t="array" aca="1" ref="V32" ca="1">SUMPRODUCT(N(OFFSET(partidas,V$2*10,0,10,1)=$B27),N(OFFSET(partidas,V$2*10,1,10,1)&lt;&gt;""),N(OFFSET(partidas,V$2*10,1,10,1)=OFFSET(partidas,V$2*10,3,10,1)))+SUMPRODUCT(N(OFFSET(partidas,V$2*10,4,10,1)=$B27),N(OFFSET(partidas,V$2*10,1,10,1)&lt;&gt;""),N(OFFSET(partidas,V$2*10,1,10,1)=OFFSET(partidas,V$2*10,3,10,1)))</f>
        <v>0</v>
      </c>
      <c r="W32" s="23">
        <f t="array" aca="1" ref="W32" ca="1">SUMPRODUCT(N(OFFSET(partidas,W$2*10,0,10,1)=$B27),N(OFFSET(partidas,W$2*10,1,10,1)&lt;&gt;""),N(OFFSET(partidas,W$2*10,1,10,1)=OFFSET(partidas,W$2*10,3,10,1)))+SUMPRODUCT(N(OFFSET(partidas,W$2*10,4,10,1)=$B27),N(OFFSET(partidas,W$2*10,1,10,1)&lt;&gt;""),N(OFFSET(partidas,W$2*10,1,10,1)=OFFSET(partidas,W$2*10,3,10,1)))</f>
        <v>0</v>
      </c>
      <c r="X32" s="23">
        <f t="array" aca="1" ref="X32" ca="1">SUMPRODUCT(N(OFFSET(partidas,X$2*10,0,10,1)=$B27),N(OFFSET(partidas,X$2*10,1,10,1)&lt;&gt;""),N(OFFSET(partidas,X$2*10,1,10,1)=OFFSET(partidas,X$2*10,3,10,1)))+SUMPRODUCT(N(OFFSET(partidas,X$2*10,4,10,1)=$B27),N(OFFSET(partidas,X$2*10,1,10,1)&lt;&gt;""),N(OFFSET(partidas,X$2*10,1,10,1)=OFFSET(partidas,X$2*10,3,10,1)))</f>
        <v>0</v>
      </c>
      <c r="Y32" s="23">
        <f t="array" aca="1" ref="Y32" ca="1">SUMPRODUCT(N(OFFSET(partidas,Y$2*10,0,10,1)=$B27),N(OFFSET(partidas,Y$2*10,1,10,1)&lt;&gt;""),N(OFFSET(partidas,Y$2*10,1,10,1)=OFFSET(partidas,Y$2*10,3,10,1)))+SUMPRODUCT(N(OFFSET(partidas,Y$2*10,4,10,1)=$B27),N(OFFSET(partidas,Y$2*10,1,10,1)&lt;&gt;""),N(OFFSET(partidas,Y$2*10,1,10,1)=OFFSET(partidas,Y$2*10,3,10,1)))</f>
        <v>0</v>
      </c>
      <c r="Z32" s="23">
        <f t="array" aca="1" ref="Z32" ca="1">SUMPRODUCT(N(OFFSET(partidas,Z$2*10,0,10,1)=$B27),N(OFFSET(partidas,Z$2*10,1,10,1)&lt;&gt;""),N(OFFSET(partidas,Z$2*10,1,10,1)=OFFSET(partidas,Z$2*10,3,10,1)))+SUMPRODUCT(N(OFFSET(partidas,Z$2*10,4,10,1)=$B27),N(OFFSET(partidas,Z$2*10,1,10,1)&lt;&gt;""),N(OFFSET(partidas,Z$2*10,1,10,1)=OFFSET(partidas,Z$2*10,3,10,1)))</f>
        <v>0</v>
      </c>
      <c r="AA32" s="23">
        <f t="array" aca="1" ref="AA32" ca="1">SUMPRODUCT(N(OFFSET(partidas,AA$2*10,0,10,1)=$B27),N(OFFSET(partidas,AA$2*10,1,10,1)&lt;&gt;""),N(OFFSET(partidas,AA$2*10,1,10,1)=OFFSET(partidas,AA$2*10,3,10,1)))+SUMPRODUCT(N(OFFSET(partidas,AA$2*10,4,10,1)=$B27),N(OFFSET(partidas,AA$2*10,1,10,1)&lt;&gt;""),N(OFFSET(partidas,AA$2*10,1,10,1)=OFFSET(partidas,AA$2*10,3,10,1)))</f>
        <v>0</v>
      </c>
      <c r="AB32" s="23">
        <f t="array" aca="1" ref="AB32" ca="1">SUMPRODUCT(N(OFFSET(partidas,AB$2*10,0,10,1)=$B27),N(OFFSET(partidas,AB$2*10,1,10,1)&lt;&gt;""),N(OFFSET(partidas,AB$2*10,1,10,1)=OFFSET(partidas,AB$2*10,3,10,1)))+SUMPRODUCT(N(OFFSET(partidas,AB$2*10,4,10,1)=$B27),N(OFFSET(partidas,AB$2*10,1,10,1)&lt;&gt;""),N(OFFSET(partidas,AB$2*10,1,10,1)=OFFSET(partidas,AB$2*10,3,10,1)))</f>
        <v>0</v>
      </c>
      <c r="AC32" s="23">
        <f t="array" aca="1" ref="AC32" ca="1">SUMPRODUCT(N(OFFSET(partidas,AC$2*10,0,10,1)=$B27),N(OFFSET(partidas,AC$2*10,1,10,1)&lt;&gt;""),N(OFFSET(partidas,AC$2*10,1,10,1)=OFFSET(partidas,AC$2*10,3,10,1)))+SUMPRODUCT(N(OFFSET(partidas,AC$2*10,4,10,1)=$B27),N(OFFSET(partidas,AC$2*10,1,10,1)&lt;&gt;""),N(OFFSET(partidas,AC$2*10,1,10,1)=OFFSET(partidas,AC$2*10,3,10,1)))</f>
        <v>0</v>
      </c>
      <c r="AD32" s="23">
        <f t="array" aca="1" ref="AD32" ca="1">SUMPRODUCT(N(OFFSET(partidas,AD$2*10,0,10,1)=$B27),N(OFFSET(partidas,AD$2*10,1,10,1)&lt;&gt;""),N(OFFSET(partidas,AD$2*10,1,10,1)=OFFSET(partidas,AD$2*10,3,10,1)))+SUMPRODUCT(N(OFFSET(partidas,AD$2*10,4,10,1)=$B27),N(OFFSET(partidas,AD$2*10,1,10,1)&lt;&gt;""),N(OFFSET(partidas,AD$2*10,1,10,1)=OFFSET(partidas,AD$2*10,3,10,1)))</f>
        <v>0</v>
      </c>
      <c r="AE32" s="23">
        <f t="array" aca="1" ref="AE32" ca="1">SUMPRODUCT(N(OFFSET(partidas,AE$2*10,0,10,1)=$B27),N(OFFSET(partidas,AE$2*10,1,10,1)&lt;&gt;""),N(OFFSET(partidas,AE$2*10,1,10,1)=OFFSET(partidas,AE$2*10,3,10,1)))+SUMPRODUCT(N(OFFSET(partidas,AE$2*10,4,10,1)=$B27),N(OFFSET(partidas,AE$2*10,1,10,1)&lt;&gt;""),N(OFFSET(partidas,AE$2*10,1,10,1)=OFFSET(partidas,AE$2*10,3,10,1)))</f>
        <v>0</v>
      </c>
      <c r="AF32" s="23">
        <f t="array" aca="1" ref="AF32" ca="1">SUMPRODUCT(N(OFFSET(partidas,AF$2*10,0,10,1)=$B27),N(OFFSET(partidas,AF$2*10,1,10,1)&lt;&gt;""),N(OFFSET(partidas,AF$2*10,1,10,1)=OFFSET(partidas,AF$2*10,3,10,1)))+SUMPRODUCT(N(OFFSET(partidas,AF$2*10,4,10,1)=$B27),N(OFFSET(partidas,AF$2*10,1,10,1)&lt;&gt;""),N(OFFSET(partidas,AF$2*10,1,10,1)=OFFSET(partidas,AF$2*10,3,10,1)))</f>
        <v>0</v>
      </c>
      <c r="AG32" s="23">
        <f t="array" aca="1" ref="AG32" ca="1">SUMPRODUCT(N(OFFSET(partidas,AG$2*10,0,10,1)=$B27),N(OFFSET(partidas,AG$2*10,1,10,1)&lt;&gt;""),N(OFFSET(partidas,AG$2*10,1,10,1)=OFFSET(partidas,AG$2*10,3,10,1)))+SUMPRODUCT(N(OFFSET(partidas,AG$2*10,4,10,1)=$B27),N(OFFSET(partidas,AG$2*10,1,10,1)&lt;&gt;""),N(OFFSET(partidas,AG$2*10,1,10,1)=OFFSET(partidas,AG$2*10,3,10,1)))</f>
        <v>0</v>
      </c>
      <c r="AH32" s="23">
        <f t="array" aca="1" ref="AH32" ca="1">SUMPRODUCT(N(OFFSET(partidas,AH$2*10,0,10,1)=$B27),N(OFFSET(partidas,AH$2*10,1,10,1)&lt;&gt;""),N(OFFSET(partidas,AH$2*10,1,10,1)=OFFSET(partidas,AH$2*10,3,10,1)))+SUMPRODUCT(N(OFFSET(partidas,AH$2*10,4,10,1)=$B27),N(OFFSET(partidas,AH$2*10,1,10,1)&lt;&gt;""),N(OFFSET(partidas,AH$2*10,1,10,1)=OFFSET(partidas,AH$2*10,3,10,1)))</f>
        <v>0</v>
      </c>
      <c r="AI32" s="23">
        <f t="array" aca="1" ref="AI32" ca="1">SUMPRODUCT(N(OFFSET(partidas,AI$2*10,0,10,1)=$B27),N(OFFSET(partidas,AI$2*10,1,10,1)&lt;&gt;""),N(OFFSET(partidas,AI$2*10,1,10,1)=OFFSET(partidas,AI$2*10,3,10,1)))+SUMPRODUCT(N(OFFSET(partidas,AI$2*10,4,10,1)=$B27),N(OFFSET(partidas,AI$2*10,1,10,1)&lt;&gt;""),N(OFFSET(partidas,AI$2*10,1,10,1)=OFFSET(partidas,AI$2*10,3,10,1)))</f>
        <v>0</v>
      </c>
      <c r="AJ32" s="23">
        <f t="array" aca="1" ref="AJ32" ca="1">SUMPRODUCT(N(OFFSET(partidas,AJ$2*10,0,10,1)=$B27),N(OFFSET(partidas,AJ$2*10,1,10,1)&lt;&gt;""),N(OFFSET(partidas,AJ$2*10,1,10,1)=OFFSET(partidas,AJ$2*10,3,10,1)))+SUMPRODUCT(N(OFFSET(partidas,AJ$2*10,4,10,1)=$B27),N(OFFSET(partidas,AJ$2*10,1,10,1)&lt;&gt;""),N(OFFSET(partidas,AJ$2*10,1,10,1)=OFFSET(partidas,AJ$2*10,3,10,1)))</f>
        <v>0</v>
      </c>
      <c r="AK32" s="23">
        <f t="array" aca="1" ref="AK32" ca="1">SUMPRODUCT(N(OFFSET(partidas,AK$2*10,0,10,1)=$B27),N(OFFSET(partidas,AK$2*10,1,10,1)&lt;&gt;""),N(OFFSET(partidas,AK$2*10,1,10,1)=OFFSET(partidas,AK$2*10,3,10,1)))+SUMPRODUCT(N(OFFSET(partidas,AK$2*10,4,10,1)=$B27),N(OFFSET(partidas,AK$2*10,1,10,1)&lt;&gt;""),N(OFFSET(partidas,AK$2*10,1,10,1)=OFFSET(partidas,AK$2*10,3,10,1)))</f>
        <v>0</v>
      </c>
      <c r="AL32" s="23">
        <f t="array" aca="1" ref="AL32" ca="1">SUMPRODUCT(N(OFFSET(partidas,AL$2*10,0,10,1)=$B27),N(OFFSET(partidas,AL$2*10,1,10,1)&lt;&gt;""),N(OFFSET(partidas,AL$2*10,1,10,1)=OFFSET(partidas,AL$2*10,3,10,1)))+SUMPRODUCT(N(OFFSET(partidas,AL$2*10,4,10,1)=$B27),N(OFFSET(partidas,AL$2*10,1,10,1)&lt;&gt;""),N(OFFSET(partidas,AL$2*10,1,10,1)=OFFSET(partidas,AL$2*10,3,10,1)))</f>
        <v>0</v>
      </c>
      <c r="AM32" s="23">
        <f t="array" aca="1" ref="AM32" ca="1">SUMPRODUCT(N(OFFSET(partidas,AM$2*10,0,10,1)=$B27),N(OFFSET(partidas,AM$2*10,1,10,1)&lt;&gt;""),N(OFFSET(partidas,AM$2*10,1,10,1)=OFFSET(partidas,AM$2*10,3,10,1)))+SUMPRODUCT(N(OFFSET(partidas,AM$2*10,4,10,1)=$B27),N(OFFSET(partidas,AM$2*10,1,10,1)&lt;&gt;""),N(OFFSET(partidas,AM$2*10,1,10,1)=OFFSET(partidas,AM$2*10,3,10,1)))</f>
        <v>0</v>
      </c>
      <c r="AN32" s="23">
        <f t="array" aca="1" ref="AN32" ca="1">SUMPRODUCT(N(OFFSET(partidas,AN$2*10,0,10,1)=$B27),N(OFFSET(partidas,AN$2*10,1,10,1)&lt;&gt;""),N(OFFSET(partidas,AN$2*10,1,10,1)=OFFSET(partidas,AN$2*10,3,10,1)))+SUMPRODUCT(N(OFFSET(partidas,AN$2*10,4,10,1)=$B27),N(OFFSET(partidas,AN$2*10,1,10,1)&lt;&gt;""),N(OFFSET(partidas,AN$2*10,1,10,1)=OFFSET(partidas,AN$2*10,3,10,1)))</f>
        <v>0</v>
      </c>
      <c r="AO32" s="38">
        <f ca="1">AO31*100000000+COUNTIF($C31:C31,3)*1000000+(AO27+AO28-AO29-AO30+30)*1000+(AO27+AO28)</f>
        <v>100029003</v>
      </c>
      <c r="AP32" s="38">
        <f ca="1">AP31*100000000+COUNTIF($C31:D31,3)*1000000+(AP27+AP28-AP29-AP30+30)*1000+(AP27+AP28)</f>
        <v>500030005</v>
      </c>
      <c r="AQ32" s="38">
        <f ca="1">AQ31*100000000+COUNTIF($C31:E31,3)*1000000+(AQ27+AQ28-AQ29-AQ30+30)*1000+(AQ27+AQ28)</f>
        <v>801032008</v>
      </c>
      <c r="AR32" s="38">
        <f ca="1">AR31*100000000+COUNTIF($C31:F31,3)*1000000+(AR27+AR28-AR29-AR30+30)*1000+(AR27+AR28)</f>
        <v>801032008</v>
      </c>
      <c r="AS32" s="38">
        <f ca="1">AS31*100000000+COUNTIF($C31:G31,3)*1000000+(AS27+AS28-AS29-AS30+30)*1000+(AS27+AS28)</f>
        <v>801032008</v>
      </c>
      <c r="AT32" s="38">
        <f ca="1">AT31*100000000+COUNTIF($C31:H31,3)*1000000+(AT27+AT28-AT29-AT30+30)*1000+(AT27+AT28)</f>
        <v>801032008</v>
      </c>
      <c r="AU32" s="38">
        <f ca="1">AU31*100000000+COUNTIF($C31:I31,3)*1000000+(AU27+AU28-AU29-AU30+30)*1000+(AU27+AU28)</f>
        <v>801032008</v>
      </c>
      <c r="AV32" s="38">
        <f ca="1">AV31*100000000+COUNTIF($C31:J31,3)*1000000+(AV27+AV28-AV29-AV30+30)*1000+(AV27+AV28)</f>
        <v>801032008</v>
      </c>
      <c r="AW32" s="38">
        <f ca="1">AW31*100000000+COUNTIF($C31:K31,3)*1000000+(AW27+AW28-AW29-AW30+30)*1000+(AW27+AW28)</f>
        <v>801032008</v>
      </c>
      <c r="AX32" s="38">
        <f ca="1">AX31*100000000+COUNTIF($C31:L31,3)*1000000+(AX27+AX28-AX29-AX30+30)*1000+(AX27+AX28)</f>
        <v>801032008</v>
      </c>
      <c r="AY32" s="38">
        <f ca="1">AY31*100000000+COUNTIF($C31:M31,3)*1000000+(AY27+AY28-AY29-AY30+30)*1000+(AY27+AY28)</f>
        <v>801032008</v>
      </c>
      <c r="AZ32" s="38">
        <f ca="1">AZ31*100000000+COUNTIF($C31:N31,3)*1000000+(AZ27+AZ28-AZ29-AZ30+30)*1000+(AZ27+AZ28)</f>
        <v>801032008</v>
      </c>
      <c r="BA32" s="38">
        <f ca="1">BA31*100000000+COUNTIF($C31:O31,3)*1000000+(BA27+BA28-BA29-BA30+30)*1000+(BA27+BA28)</f>
        <v>801032008</v>
      </c>
      <c r="BB32" s="38">
        <f ca="1">BB31*100000000+COUNTIF($C31:P31,3)*1000000+(BB27+BB28-BB29-BB30+30)*1000+(BB27+BB28)</f>
        <v>801032008</v>
      </c>
      <c r="BC32" s="38">
        <f ca="1">BC31*100000000+COUNTIF($C31:Q31,3)*1000000+(BC27+BC28-BC29-BC30+30)*1000+(BC27+BC28)</f>
        <v>801032008</v>
      </c>
      <c r="BD32" s="38">
        <f ca="1">BD31*100000000+COUNTIF($C31:R31,3)*1000000+(BD27+BD28-BD29-BD30+30)*1000+(BD27+BD28)</f>
        <v>801032008</v>
      </c>
      <c r="BE32" s="38">
        <f ca="1">BE31*100000000+COUNTIF($C31:S31,3)*1000000+(BE27+BE28-BE29-BE30+30)*1000+(BE27+BE28)</f>
        <v>801032008</v>
      </c>
      <c r="BF32" s="38">
        <f ca="1">BF31*100000000+COUNTIF($C31:T31,3)*1000000+(BF27+BF28-BF29-BF30+30)*1000+(BF27+BF28)</f>
        <v>801032008</v>
      </c>
      <c r="BG32" s="38">
        <f ca="1">BG31*100000000+COUNTIF($C31:U31,3)*1000000+(BG27+BG28-BG29-BG30+30)*1000+(BG27+BG28)</f>
        <v>801032008</v>
      </c>
      <c r="BH32" s="38">
        <f ca="1">BH31*100000000+COUNTIF($C31:V31,3)*1000000+(BH27+BH28-BH29-BH30+30)*1000+(BH27+BH28)</f>
        <v>801032008</v>
      </c>
      <c r="BI32" s="38">
        <f ca="1">BI31*100000000+COUNTIF($C31:W31,3)*1000000+(BI27+BI28-BI29-BI30+30)*1000+(BI27+BI28)</f>
        <v>801032008</v>
      </c>
      <c r="BJ32" s="38">
        <f ca="1">BJ31*100000000+COUNTIF($C31:X31,3)*1000000+(BJ27+BJ28-BJ29-BJ30+30)*1000+(BJ27+BJ28)</f>
        <v>801032008</v>
      </c>
      <c r="BK32" s="38">
        <f ca="1">BK31*100000000+COUNTIF($C31:Y31,3)*1000000+(BK27+BK28-BK29-BK30+30)*1000+(BK27+BK28)</f>
        <v>801032008</v>
      </c>
      <c r="BL32" s="38">
        <f ca="1">BL31*100000000+COUNTIF($C31:Z31,3)*1000000+(BL27+BL28-BL29-BL30+30)*1000+(BL27+BL28)</f>
        <v>801032008</v>
      </c>
      <c r="BM32" s="38">
        <f ca="1">BM31*100000000+COUNTIF($C31:AA31,3)*1000000+(BM27+BM28-BM29-BM30+30)*1000+(BM27+BM28)</f>
        <v>801032008</v>
      </c>
      <c r="BN32" s="38">
        <f ca="1">BN31*100000000+COUNTIF($C31:AB31,3)*1000000+(BN27+BN28-BN29-BN30+30)*1000+(BN27+BN28)</f>
        <v>801032008</v>
      </c>
      <c r="BO32" s="38">
        <f ca="1">BO31*100000000+COUNTIF($C31:AC31,3)*1000000+(BO27+BO28-BO29-BO30+30)*1000+(BO27+BO28)</f>
        <v>801032008</v>
      </c>
      <c r="BP32" s="38">
        <f ca="1">BP31*100000000+COUNTIF($C31:AD31,3)*1000000+(BP27+BP28-BP29-BP30+30)*1000+(BP27+BP28)</f>
        <v>801032008</v>
      </c>
      <c r="BQ32" s="38">
        <f ca="1">BQ31*100000000+COUNTIF($C31:AE31,3)*1000000+(BQ27+BQ28-BQ29-BQ30+30)*1000+(BQ27+BQ28)</f>
        <v>801032008</v>
      </c>
      <c r="BR32" s="38">
        <f ca="1">BR31*100000000+COUNTIF($C31:AF31,3)*1000000+(BR27+BR28-BR29-BR30+30)*1000+(BR27+BR28)</f>
        <v>801032008</v>
      </c>
      <c r="BS32" s="38">
        <f ca="1">BS31*100000000+COUNTIF($C31:AG31,3)*1000000+(BS27+BS28-BS29-BS30+30)*1000+(BS27+BS28)</f>
        <v>801032008</v>
      </c>
      <c r="BT32" s="38">
        <f ca="1">BT31*100000000+COUNTIF($C31:AH31,3)*1000000+(BT27+BT28-BT29-BT30+30)*1000+(BT27+BT28)</f>
        <v>801032008</v>
      </c>
      <c r="BU32" s="38">
        <f ca="1">BU31*100000000+COUNTIF($C31:AI31,3)*1000000+(BU27+BU28-BU29-BU30+30)*1000+(BU27+BU28)</f>
        <v>801032008</v>
      </c>
      <c r="BV32" s="38">
        <f ca="1">BV31*100000000+COUNTIF($C31:AJ31,3)*1000000+(BV27+BV28-BV29-BV30+30)*1000+(BV27+BV28)</f>
        <v>801032008</v>
      </c>
      <c r="BW32" s="38">
        <f ca="1">BW31*100000000+COUNTIF($C31:AK31,3)*1000000+(BW27+BW28-BW29-BW30+30)*1000+(BW27+BW28)</f>
        <v>801032008</v>
      </c>
      <c r="BX32" s="38">
        <f ca="1">BX31*100000000+COUNTIF($C31:AL31,3)*1000000+(BX27+BX28-BX29-BX30+30)*1000+(BX27+BX28)</f>
        <v>801032008</v>
      </c>
      <c r="BY32" s="38">
        <f ca="1">BY31*100000000+COUNTIF($C31:AM31,3)*1000000+(BY27+BY28-BY29-BY30+30)*1000+(BY27+BY28)</f>
        <v>801032008</v>
      </c>
      <c r="BZ32" s="38">
        <f ca="1">BZ31*100000000+COUNTIF($C31:AN31,3)*1000000+(BZ27+BZ28-BZ29-BZ30+30)*1000+(BZ27+BZ28)</f>
        <v>801032008</v>
      </c>
    </row>
    <row r="33" spans="1:78" ht="13.5" thickBot="1" x14ac:dyDescent="0.25">
      <c r="A33" s="37"/>
      <c r="B33" s="22" t="str">
        <f t="shared" si="3"/>
        <v>SEDE</v>
      </c>
      <c r="C33" s="23">
        <f t="array" aca="1" ref="C33" ca="1">SUMPRODUCT(N(OFFSET(partidas,C$2*10,0,10,1)=$B33),OFFSET(partidas,C$2*10,1,10,1))</f>
        <v>4</v>
      </c>
      <c r="D33" s="23">
        <f t="array" aca="1" ref="D33" ca="1">SUMPRODUCT(N(OFFSET(partidas,D$2*10,0,10,1)=$B33),OFFSET(partidas,D$2*10,1,10,1))</f>
        <v>0</v>
      </c>
      <c r="E33" s="23">
        <f t="array" aca="1" ref="E33" ca="1">SUMPRODUCT(N(OFFSET(partidas,E$2*10,0,10,1)=$B33),OFFSET(partidas,E$2*10,1,10,1))</f>
        <v>2</v>
      </c>
      <c r="F33" s="23">
        <f t="array" aca="1" ref="F33" ca="1">SUMPRODUCT(N(OFFSET(partidas,F$2*10,0,10,1)=$B33),OFFSET(partidas,F$2*10,1,10,1))</f>
        <v>0</v>
      </c>
      <c r="G33" s="23">
        <f t="array" aca="1" ref="G33" ca="1">SUMPRODUCT(N(OFFSET(partidas,G$2*10,0,10,1)=$B33),OFFSET(partidas,G$2*10,1,10,1))</f>
        <v>0</v>
      </c>
      <c r="H33" s="23">
        <f t="array" aca="1" ref="H33" ca="1">SUMPRODUCT(N(OFFSET(partidas,H$2*10,0,10,1)=$B33),OFFSET(partidas,H$2*10,1,10,1))</f>
        <v>0</v>
      </c>
      <c r="I33" s="23">
        <f t="array" aca="1" ref="I33" ca="1">SUMPRODUCT(N(OFFSET(partidas,I$2*10,0,10,1)=$B33),OFFSET(partidas,I$2*10,1,10,1))</f>
        <v>0</v>
      </c>
      <c r="J33" s="23">
        <f t="array" aca="1" ref="J33" ca="1">SUMPRODUCT(N(OFFSET(partidas,J$2*10,0,10,1)=$B33),OFFSET(partidas,J$2*10,1,10,1))</f>
        <v>0</v>
      </c>
      <c r="K33" s="23">
        <f t="array" aca="1" ref="K33" ca="1">SUMPRODUCT(N(OFFSET(partidas,K$2*10,0,10,1)=$B33),OFFSET(partidas,K$2*10,1,10,1))</f>
        <v>0</v>
      </c>
      <c r="L33" s="23">
        <f t="array" aca="1" ref="L33" ca="1">SUMPRODUCT(N(OFFSET(partidas,L$2*10,0,10,1)=$B33),OFFSET(partidas,L$2*10,1,10,1))</f>
        <v>0</v>
      </c>
      <c r="M33" s="23">
        <f t="array" aca="1" ref="M33" ca="1">SUMPRODUCT(N(OFFSET(partidas,M$2*10,0,10,1)=$B33),OFFSET(partidas,M$2*10,1,10,1))</f>
        <v>0</v>
      </c>
      <c r="N33" s="23">
        <f t="array" aca="1" ref="N33" ca="1">SUMPRODUCT(N(OFFSET(partidas,N$2*10,0,10,1)=$B33),OFFSET(partidas,N$2*10,1,10,1))</f>
        <v>0</v>
      </c>
      <c r="O33" s="23">
        <f t="array" aca="1" ref="O33" ca="1">SUMPRODUCT(N(OFFSET(partidas,O$2*10,0,10,1)=$B33),OFFSET(partidas,O$2*10,1,10,1))</f>
        <v>0</v>
      </c>
      <c r="P33" s="23">
        <f t="array" aca="1" ref="P33" ca="1">SUMPRODUCT(N(OFFSET(partidas,P$2*10,0,10,1)=$B33),OFFSET(partidas,P$2*10,1,10,1))</f>
        <v>0</v>
      </c>
      <c r="Q33" s="23">
        <f t="array" aca="1" ref="Q33" ca="1">SUMPRODUCT(N(OFFSET(partidas,Q$2*10,0,10,1)=$B33),OFFSET(partidas,Q$2*10,1,10,1))</f>
        <v>0</v>
      </c>
      <c r="R33" s="23">
        <f t="array" aca="1" ref="R33" ca="1">SUMPRODUCT(N(OFFSET(partidas,R$2*10,0,10,1)=$B33),OFFSET(partidas,R$2*10,1,10,1))</f>
        <v>0</v>
      </c>
      <c r="S33" s="23">
        <f t="array" aca="1" ref="S33" ca="1">SUMPRODUCT(N(OFFSET(partidas,S$2*10,0,10,1)=$B33),OFFSET(partidas,S$2*10,1,10,1))</f>
        <v>0</v>
      </c>
      <c r="T33" s="23">
        <f t="array" aca="1" ref="T33" ca="1">SUMPRODUCT(N(OFFSET(partidas,T$2*10,0,10,1)=$B33),OFFSET(partidas,T$2*10,1,10,1))</f>
        <v>0</v>
      </c>
      <c r="U33" s="23">
        <f t="array" aca="1" ref="U33" ca="1">SUMPRODUCT(N(OFFSET(partidas,U$2*10,0,10,1)=$B33),OFFSET(partidas,U$2*10,1,10,1))</f>
        <v>0</v>
      </c>
      <c r="V33" s="23">
        <f t="array" aca="1" ref="V33" ca="1">SUMPRODUCT(N(OFFSET(partidas,V$2*10,0,10,1)=$B33),OFFSET(partidas,V$2*10,1,10,1))</f>
        <v>0</v>
      </c>
      <c r="W33" s="23">
        <f t="array" aca="1" ref="W33" ca="1">SUMPRODUCT(N(OFFSET(partidas,W$2*10,0,10,1)=$B33),OFFSET(partidas,W$2*10,1,10,1))</f>
        <v>0</v>
      </c>
      <c r="X33" s="23">
        <f t="array" aca="1" ref="X33" ca="1">SUMPRODUCT(N(OFFSET(partidas,X$2*10,0,10,1)=$B33),OFFSET(partidas,X$2*10,1,10,1))</f>
        <v>0</v>
      </c>
      <c r="Y33" s="23">
        <f t="array" aca="1" ref="Y33" ca="1">SUMPRODUCT(N(OFFSET(partidas,Y$2*10,0,10,1)=$B33),OFFSET(partidas,Y$2*10,1,10,1))</f>
        <v>0</v>
      </c>
      <c r="Z33" s="23">
        <f t="array" aca="1" ref="Z33" ca="1">SUMPRODUCT(N(OFFSET(partidas,Z$2*10,0,10,1)=$B33),OFFSET(partidas,Z$2*10,1,10,1))</f>
        <v>0</v>
      </c>
      <c r="AA33" s="23">
        <f t="array" aca="1" ref="AA33" ca="1">SUMPRODUCT(N(OFFSET(partidas,AA$2*10,0,10,1)=$B33),OFFSET(partidas,AA$2*10,1,10,1))</f>
        <v>0</v>
      </c>
      <c r="AB33" s="23">
        <f t="array" aca="1" ref="AB33" ca="1">SUMPRODUCT(N(OFFSET(partidas,AB$2*10,0,10,1)=$B33),OFFSET(partidas,AB$2*10,1,10,1))</f>
        <v>0</v>
      </c>
      <c r="AC33" s="23">
        <f t="array" aca="1" ref="AC33" ca="1">SUMPRODUCT(N(OFFSET(partidas,AC$2*10,0,10,1)=$B33),OFFSET(partidas,AC$2*10,1,10,1))</f>
        <v>0</v>
      </c>
      <c r="AD33" s="23">
        <f t="array" aca="1" ref="AD33" ca="1">SUMPRODUCT(N(OFFSET(partidas,AD$2*10,0,10,1)=$B33),OFFSET(partidas,AD$2*10,1,10,1))</f>
        <v>0</v>
      </c>
      <c r="AE33" s="23">
        <f t="array" aca="1" ref="AE33" ca="1">SUMPRODUCT(N(OFFSET(partidas,AE$2*10,0,10,1)=$B33),OFFSET(partidas,AE$2*10,1,10,1))</f>
        <v>0</v>
      </c>
      <c r="AF33" s="23">
        <f t="array" aca="1" ref="AF33" ca="1">SUMPRODUCT(N(OFFSET(partidas,AF$2*10,0,10,1)=$B33),OFFSET(partidas,AF$2*10,1,10,1))</f>
        <v>0</v>
      </c>
      <c r="AG33" s="23">
        <f t="array" aca="1" ref="AG33" ca="1">SUMPRODUCT(N(OFFSET(partidas,AG$2*10,0,10,1)=$B33),OFFSET(partidas,AG$2*10,1,10,1))</f>
        <v>0</v>
      </c>
      <c r="AH33" s="23">
        <f t="array" aca="1" ref="AH33" ca="1">SUMPRODUCT(N(OFFSET(partidas,AH$2*10,0,10,1)=$B33),OFFSET(partidas,AH$2*10,1,10,1))</f>
        <v>0</v>
      </c>
      <c r="AI33" s="23">
        <f t="array" aca="1" ref="AI33" ca="1">SUMPRODUCT(N(OFFSET(partidas,AI$2*10,0,10,1)=$B33),OFFSET(partidas,AI$2*10,1,10,1))</f>
        <v>0</v>
      </c>
      <c r="AJ33" s="23">
        <f t="array" aca="1" ref="AJ33" ca="1">SUMPRODUCT(N(OFFSET(partidas,AJ$2*10,0,10,1)=$B33),OFFSET(partidas,AJ$2*10,1,10,1))</f>
        <v>0</v>
      </c>
      <c r="AK33" s="23">
        <f t="array" aca="1" ref="AK33" ca="1">SUMPRODUCT(N(OFFSET(partidas,AK$2*10,0,10,1)=$B33),OFFSET(partidas,AK$2*10,1,10,1))</f>
        <v>0</v>
      </c>
      <c r="AL33" s="23">
        <f t="array" aca="1" ref="AL33" ca="1">SUMPRODUCT(N(OFFSET(partidas,AL$2*10,0,10,1)=$B33),OFFSET(partidas,AL$2*10,1,10,1))</f>
        <v>0</v>
      </c>
      <c r="AM33" s="23">
        <f t="array" aca="1" ref="AM33" ca="1">SUMPRODUCT(N(OFFSET(partidas,AM$2*10,0,10,1)=$B33),OFFSET(partidas,AM$2*10,1,10,1))</f>
        <v>0</v>
      </c>
      <c r="AN33" s="23">
        <f t="array" aca="1" ref="AN33" ca="1">SUMPRODUCT(N(OFFSET(partidas,AN$2*10,0,10,1)=$B33),OFFSET(partidas,AN$2*10,1,10,1))</f>
        <v>0</v>
      </c>
      <c r="AO33" s="23">
        <f ca="1">C33</f>
        <v>4</v>
      </c>
      <c r="AP33" s="23">
        <f t="shared" ref="AP33:AX37" ca="1" si="39">D33+AO33</f>
        <v>4</v>
      </c>
      <c r="AQ33" s="23">
        <f t="shared" ca="1" si="39"/>
        <v>6</v>
      </c>
      <c r="AR33" s="23">
        <f t="shared" ca="1" si="39"/>
        <v>6</v>
      </c>
      <c r="AS33" s="23">
        <f t="shared" ca="1" si="39"/>
        <v>6</v>
      </c>
      <c r="AT33" s="23">
        <f t="shared" ca="1" si="39"/>
        <v>6</v>
      </c>
      <c r="AU33" s="23">
        <f t="shared" ca="1" si="39"/>
        <v>6</v>
      </c>
      <c r="AV33" s="23">
        <f t="shared" ca="1" si="39"/>
        <v>6</v>
      </c>
      <c r="AW33" s="23">
        <f t="shared" ca="1" si="39"/>
        <v>6</v>
      </c>
      <c r="AX33" s="23">
        <f t="shared" ca="1" si="39"/>
        <v>6</v>
      </c>
      <c r="AY33" s="23">
        <f t="shared" ref="AY33:BZ33" ca="1" si="40">M33+AX33</f>
        <v>6</v>
      </c>
      <c r="AZ33" s="23">
        <f t="shared" ca="1" si="40"/>
        <v>6</v>
      </c>
      <c r="BA33" s="23">
        <f t="shared" ca="1" si="40"/>
        <v>6</v>
      </c>
      <c r="BB33" s="23">
        <f t="shared" ca="1" si="40"/>
        <v>6</v>
      </c>
      <c r="BC33" s="23">
        <f t="shared" ca="1" si="40"/>
        <v>6</v>
      </c>
      <c r="BD33" s="23">
        <f t="shared" ca="1" si="40"/>
        <v>6</v>
      </c>
      <c r="BE33" s="23">
        <f t="shared" ca="1" si="40"/>
        <v>6</v>
      </c>
      <c r="BF33" s="23">
        <f t="shared" ca="1" si="40"/>
        <v>6</v>
      </c>
      <c r="BG33" s="23">
        <f t="shared" ca="1" si="40"/>
        <v>6</v>
      </c>
      <c r="BH33" s="23">
        <f t="shared" ca="1" si="40"/>
        <v>6</v>
      </c>
      <c r="BI33" s="23">
        <f t="shared" ca="1" si="40"/>
        <v>6</v>
      </c>
      <c r="BJ33" s="23">
        <f t="shared" ca="1" si="40"/>
        <v>6</v>
      </c>
      <c r="BK33" s="23">
        <f t="shared" ca="1" si="40"/>
        <v>6</v>
      </c>
      <c r="BL33" s="23">
        <f t="shared" ca="1" si="40"/>
        <v>6</v>
      </c>
      <c r="BM33" s="23">
        <f t="shared" ca="1" si="40"/>
        <v>6</v>
      </c>
      <c r="BN33" s="23">
        <f t="shared" ca="1" si="40"/>
        <v>6</v>
      </c>
      <c r="BO33" s="23">
        <f t="shared" ca="1" si="40"/>
        <v>6</v>
      </c>
      <c r="BP33" s="23">
        <f t="shared" ca="1" si="40"/>
        <v>6</v>
      </c>
      <c r="BQ33" s="23">
        <f t="shared" ca="1" si="40"/>
        <v>6</v>
      </c>
      <c r="BR33" s="23">
        <f t="shared" ca="1" si="40"/>
        <v>6</v>
      </c>
      <c r="BS33" s="23">
        <f t="shared" ca="1" si="40"/>
        <v>6</v>
      </c>
      <c r="BT33" s="23">
        <f t="shared" ca="1" si="40"/>
        <v>6</v>
      </c>
      <c r="BU33" s="23">
        <f t="shared" ca="1" si="40"/>
        <v>6</v>
      </c>
      <c r="BV33" s="23">
        <f t="shared" ca="1" si="40"/>
        <v>6</v>
      </c>
      <c r="BW33" s="23">
        <f t="shared" ca="1" si="40"/>
        <v>6</v>
      </c>
      <c r="BX33" s="23">
        <f t="shared" ca="1" si="40"/>
        <v>6</v>
      </c>
      <c r="BY33" s="23">
        <f t="shared" ca="1" si="40"/>
        <v>6</v>
      </c>
      <c r="BZ33" s="23">
        <f t="shared" ca="1" si="40"/>
        <v>6</v>
      </c>
    </row>
    <row r="34" spans="1:78" ht="13.5" thickBot="1" x14ac:dyDescent="0.25">
      <c r="A34" s="37"/>
      <c r="B34" s="22" t="str">
        <f t="shared" si="3"/>
        <v>SEDE</v>
      </c>
      <c r="C34" s="23">
        <f t="array" aca="1" ref="C34" ca="1">SUMPRODUCT(N(OFFSET(partidas,C$2*10,4,10,1)=$B33),OFFSET(partidas,C$2*10,3,10,1))</f>
        <v>4</v>
      </c>
      <c r="D34" s="23">
        <f t="array" aca="1" ref="D34" ca="1">SUMPRODUCT(N(OFFSET(partidas,D$2*10,4,10,1)=$B33),OFFSET(partidas,D$2*10,3,10,1))</f>
        <v>4</v>
      </c>
      <c r="E34" s="23">
        <f t="array" aca="1" ref="E34" ca="1">SUMPRODUCT(N(OFFSET(partidas,E$2*10,4,10,1)=$B33),OFFSET(partidas,E$2*10,3,10,1))</f>
        <v>0</v>
      </c>
      <c r="F34" s="23">
        <f t="array" aca="1" ref="F34" ca="1">SUMPRODUCT(N(OFFSET(partidas,F$2*10,4,10,1)=$B33),OFFSET(partidas,F$2*10,3,10,1))</f>
        <v>0</v>
      </c>
      <c r="G34" s="23">
        <f t="array" aca="1" ref="G34" ca="1">SUMPRODUCT(N(OFFSET(partidas,G$2*10,4,10,1)=$B33),OFFSET(partidas,G$2*10,3,10,1))</f>
        <v>0</v>
      </c>
      <c r="H34" s="23">
        <f t="array" aca="1" ref="H34" ca="1">SUMPRODUCT(N(OFFSET(partidas,H$2*10,4,10,1)=$B33),OFFSET(partidas,H$2*10,3,10,1))</f>
        <v>0</v>
      </c>
      <c r="I34" s="23">
        <f t="array" aca="1" ref="I34" ca="1">SUMPRODUCT(N(OFFSET(partidas,I$2*10,4,10,1)=$B33),OFFSET(partidas,I$2*10,3,10,1))</f>
        <v>0</v>
      </c>
      <c r="J34" s="23">
        <f t="array" aca="1" ref="J34" ca="1">SUMPRODUCT(N(OFFSET(partidas,J$2*10,4,10,1)=$B33),OFFSET(partidas,J$2*10,3,10,1))</f>
        <v>0</v>
      </c>
      <c r="K34" s="23">
        <f t="array" aca="1" ref="K34" ca="1">SUMPRODUCT(N(OFFSET(partidas,K$2*10,4,10,1)=$B33),OFFSET(partidas,K$2*10,3,10,1))</f>
        <v>0</v>
      </c>
      <c r="L34" s="23">
        <f t="array" aca="1" ref="L34" ca="1">SUMPRODUCT(N(OFFSET(partidas,L$2*10,4,10,1)=$B33),OFFSET(partidas,L$2*10,3,10,1))</f>
        <v>0</v>
      </c>
      <c r="M34" s="23">
        <f t="array" aca="1" ref="M34" ca="1">SUMPRODUCT(N(OFFSET(partidas,M$2*10,4,10,1)=$B33),OFFSET(partidas,M$2*10,3,10,1))</f>
        <v>0</v>
      </c>
      <c r="N34" s="23">
        <f t="array" aca="1" ref="N34" ca="1">SUMPRODUCT(N(OFFSET(partidas,N$2*10,4,10,1)=$B33),OFFSET(partidas,N$2*10,3,10,1))</f>
        <v>0</v>
      </c>
      <c r="O34" s="23">
        <f t="array" aca="1" ref="O34" ca="1">SUMPRODUCT(N(OFFSET(partidas,O$2*10,4,10,1)=$B33),OFFSET(partidas,O$2*10,3,10,1))</f>
        <v>0</v>
      </c>
      <c r="P34" s="23">
        <f t="array" aca="1" ref="P34" ca="1">SUMPRODUCT(N(OFFSET(partidas,P$2*10,4,10,1)=$B33),OFFSET(partidas,P$2*10,3,10,1))</f>
        <v>0</v>
      </c>
      <c r="Q34" s="23">
        <f t="array" aca="1" ref="Q34" ca="1">SUMPRODUCT(N(OFFSET(partidas,Q$2*10,4,10,1)=$B33),OFFSET(partidas,Q$2*10,3,10,1))</f>
        <v>0</v>
      </c>
      <c r="R34" s="23">
        <f t="array" aca="1" ref="R34" ca="1">SUMPRODUCT(N(OFFSET(partidas,R$2*10,4,10,1)=$B33),OFFSET(partidas,R$2*10,3,10,1))</f>
        <v>0</v>
      </c>
      <c r="S34" s="23">
        <f t="array" aca="1" ref="S34" ca="1">SUMPRODUCT(N(OFFSET(partidas,S$2*10,4,10,1)=$B33),OFFSET(partidas,S$2*10,3,10,1))</f>
        <v>0</v>
      </c>
      <c r="T34" s="23">
        <f t="array" aca="1" ref="T34" ca="1">SUMPRODUCT(N(OFFSET(partidas,T$2*10,4,10,1)=$B33),OFFSET(partidas,T$2*10,3,10,1))</f>
        <v>0</v>
      </c>
      <c r="U34" s="23">
        <f t="array" aca="1" ref="U34" ca="1">SUMPRODUCT(N(OFFSET(partidas,U$2*10,4,10,1)=$B33),OFFSET(partidas,U$2*10,3,10,1))</f>
        <v>0</v>
      </c>
      <c r="V34" s="23">
        <f t="array" aca="1" ref="V34" ca="1">SUMPRODUCT(N(OFFSET(partidas,V$2*10,4,10,1)=$B33),OFFSET(partidas,V$2*10,3,10,1))</f>
        <v>0</v>
      </c>
      <c r="W34" s="23">
        <f t="array" aca="1" ref="W34" ca="1">SUMPRODUCT(N(OFFSET(partidas,W$2*10,4,10,1)=$B33),OFFSET(partidas,W$2*10,3,10,1))</f>
        <v>0</v>
      </c>
      <c r="X34" s="23">
        <f t="array" aca="1" ref="X34" ca="1">SUMPRODUCT(N(OFFSET(partidas,X$2*10,4,10,1)=$B33),OFFSET(partidas,X$2*10,3,10,1))</f>
        <v>0</v>
      </c>
      <c r="Y34" s="23">
        <f t="array" aca="1" ref="Y34" ca="1">SUMPRODUCT(N(OFFSET(partidas,Y$2*10,4,10,1)=$B33),OFFSET(partidas,Y$2*10,3,10,1))</f>
        <v>0</v>
      </c>
      <c r="Z34" s="23">
        <f t="array" aca="1" ref="Z34" ca="1">SUMPRODUCT(N(OFFSET(partidas,Z$2*10,4,10,1)=$B33),OFFSET(partidas,Z$2*10,3,10,1))</f>
        <v>0</v>
      </c>
      <c r="AA34" s="23">
        <f t="array" aca="1" ref="AA34" ca="1">SUMPRODUCT(N(OFFSET(partidas,AA$2*10,4,10,1)=$B33),OFFSET(partidas,AA$2*10,3,10,1))</f>
        <v>0</v>
      </c>
      <c r="AB34" s="23">
        <f t="array" aca="1" ref="AB34" ca="1">SUMPRODUCT(N(OFFSET(partidas,AB$2*10,4,10,1)=$B33),OFFSET(partidas,AB$2*10,3,10,1))</f>
        <v>0</v>
      </c>
      <c r="AC34" s="23">
        <f t="array" aca="1" ref="AC34" ca="1">SUMPRODUCT(N(OFFSET(partidas,AC$2*10,4,10,1)=$B33),OFFSET(partidas,AC$2*10,3,10,1))</f>
        <v>0</v>
      </c>
      <c r="AD34" s="23">
        <f t="array" aca="1" ref="AD34" ca="1">SUMPRODUCT(N(OFFSET(partidas,AD$2*10,4,10,1)=$B33),OFFSET(partidas,AD$2*10,3,10,1))</f>
        <v>0</v>
      </c>
      <c r="AE34" s="23">
        <f t="array" aca="1" ref="AE34" ca="1">SUMPRODUCT(N(OFFSET(partidas,AE$2*10,4,10,1)=$B33),OFFSET(partidas,AE$2*10,3,10,1))</f>
        <v>0</v>
      </c>
      <c r="AF34" s="23">
        <f t="array" aca="1" ref="AF34" ca="1">SUMPRODUCT(N(OFFSET(partidas,AF$2*10,4,10,1)=$B33),OFFSET(partidas,AF$2*10,3,10,1))</f>
        <v>0</v>
      </c>
      <c r="AG34" s="23">
        <f t="array" aca="1" ref="AG34" ca="1">SUMPRODUCT(N(OFFSET(partidas,AG$2*10,4,10,1)=$B33),OFFSET(partidas,AG$2*10,3,10,1))</f>
        <v>0</v>
      </c>
      <c r="AH34" s="23">
        <f t="array" aca="1" ref="AH34" ca="1">SUMPRODUCT(N(OFFSET(partidas,AH$2*10,4,10,1)=$B33),OFFSET(partidas,AH$2*10,3,10,1))</f>
        <v>0</v>
      </c>
      <c r="AI34" s="23">
        <f t="array" aca="1" ref="AI34" ca="1">SUMPRODUCT(N(OFFSET(partidas,AI$2*10,4,10,1)=$B33),OFFSET(partidas,AI$2*10,3,10,1))</f>
        <v>0</v>
      </c>
      <c r="AJ34" s="23">
        <f t="array" aca="1" ref="AJ34" ca="1">SUMPRODUCT(N(OFFSET(partidas,AJ$2*10,4,10,1)=$B33),OFFSET(partidas,AJ$2*10,3,10,1))</f>
        <v>0</v>
      </c>
      <c r="AK34" s="23">
        <f t="array" aca="1" ref="AK34" ca="1">SUMPRODUCT(N(OFFSET(partidas,AK$2*10,4,10,1)=$B33),OFFSET(partidas,AK$2*10,3,10,1))</f>
        <v>0</v>
      </c>
      <c r="AL34" s="23">
        <f t="array" aca="1" ref="AL34" ca="1">SUMPRODUCT(N(OFFSET(partidas,AL$2*10,4,10,1)=$B33),OFFSET(partidas,AL$2*10,3,10,1))</f>
        <v>0</v>
      </c>
      <c r="AM34" s="23">
        <f t="array" aca="1" ref="AM34" ca="1">SUMPRODUCT(N(OFFSET(partidas,AM$2*10,4,10,1)=$B33),OFFSET(partidas,AM$2*10,3,10,1))</f>
        <v>0</v>
      </c>
      <c r="AN34" s="23">
        <f t="array" aca="1" ref="AN34" ca="1">SUMPRODUCT(N(OFFSET(partidas,AN$2*10,4,10,1)=$B33),OFFSET(partidas,AN$2*10,3,10,1))</f>
        <v>0</v>
      </c>
      <c r="AO34" s="23">
        <f ca="1">C34</f>
        <v>4</v>
      </c>
      <c r="AP34" s="23">
        <f t="shared" ca="1" si="39"/>
        <v>8</v>
      </c>
      <c r="AQ34" s="23">
        <f t="shared" ca="1" si="39"/>
        <v>8</v>
      </c>
      <c r="AR34" s="23">
        <f t="shared" ca="1" si="39"/>
        <v>8</v>
      </c>
      <c r="AS34" s="23">
        <f t="shared" ca="1" si="39"/>
        <v>8</v>
      </c>
      <c r="AT34" s="23">
        <f t="shared" ca="1" si="39"/>
        <v>8</v>
      </c>
      <c r="AU34" s="23">
        <f t="shared" ca="1" si="39"/>
        <v>8</v>
      </c>
      <c r="AV34" s="23">
        <f t="shared" ca="1" si="39"/>
        <v>8</v>
      </c>
      <c r="AW34" s="23">
        <f t="shared" ca="1" si="39"/>
        <v>8</v>
      </c>
      <c r="AX34" s="23">
        <f t="shared" ca="1" si="39"/>
        <v>8</v>
      </c>
      <c r="AY34" s="23">
        <f t="shared" ref="AY34:BZ34" ca="1" si="41">M34+AX34</f>
        <v>8</v>
      </c>
      <c r="AZ34" s="23">
        <f t="shared" ca="1" si="41"/>
        <v>8</v>
      </c>
      <c r="BA34" s="23">
        <f t="shared" ca="1" si="41"/>
        <v>8</v>
      </c>
      <c r="BB34" s="23">
        <f t="shared" ca="1" si="41"/>
        <v>8</v>
      </c>
      <c r="BC34" s="23">
        <f t="shared" ca="1" si="41"/>
        <v>8</v>
      </c>
      <c r="BD34" s="23">
        <f t="shared" ca="1" si="41"/>
        <v>8</v>
      </c>
      <c r="BE34" s="23">
        <f t="shared" ca="1" si="41"/>
        <v>8</v>
      </c>
      <c r="BF34" s="23">
        <f t="shared" ca="1" si="41"/>
        <v>8</v>
      </c>
      <c r="BG34" s="23">
        <f t="shared" ca="1" si="41"/>
        <v>8</v>
      </c>
      <c r="BH34" s="23">
        <f t="shared" ca="1" si="41"/>
        <v>8</v>
      </c>
      <c r="BI34" s="23">
        <f t="shared" ca="1" si="41"/>
        <v>8</v>
      </c>
      <c r="BJ34" s="23">
        <f t="shared" ca="1" si="41"/>
        <v>8</v>
      </c>
      <c r="BK34" s="23">
        <f t="shared" ca="1" si="41"/>
        <v>8</v>
      </c>
      <c r="BL34" s="23">
        <f t="shared" ca="1" si="41"/>
        <v>8</v>
      </c>
      <c r="BM34" s="23">
        <f t="shared" ca="1" si="41"/>
        <v>8</v>
      </c>
      <c r="BN34" s="23">
        <f t="shared" ca="1" si="41"/>
        <v>8</v>
      </c>
      <c r="BO34" s="23">
        <f t="shared" ca="1" si="41"/>
        <v>8</v>
      </c>
      <c r="BP34" s="23">
        <f t="shared" ca="1" si="41"/>
        <v>8</v>
      </c>
      <c r="BQ34" s="23">
        <f t="shared" ca="1" si="41"/>
        <v>8</v>
      </c>
      <c r="BR34" s="23">
        <f t="shared" ca="1" si="41"/>
        <v>8</v>
      </c>
      <c r="BS34" s="23">
        <f t="shared" ca="1" si="41"/>
        <v>8</v>
      </c>
      <c r="BT34" s="23">
        <f t="shared" ca="1" si="41"/>
        <v>8</v>
      </c>
      <c r="BU34" s="23">
        <f t="shared" ca="1" si="41"/>
        <v>8</v>
      </c>
      <c r="BV34" s="23">
        <f t="shared" ca="1" si="41"/>
        <v>8</v>
      </c>
      <c r="BW34" s="23">
        <f t="shared" ca="1" si="41"/>
        <v>8</v>
      </c>
      <c r="BX34" s="23">
        <f t="shared" ca="1" si="41"/>
        <v>8</v>
      </c>
      <c r="BY34" s="23">
        <f t="shared" ca="1" si="41"/>
        <v>8</v>
      </c>
      <c r="BZ34" s="23">
        <f t="shared" ca="1" si="41"/>
        <v>8</v>
      </c>
    </row>
    <row r="35" spans="1:78" ht="13.5" thickBot="1" x14ac:dyDescent="0.25">
      <c r="A35" s="37"/>
      <c r="B35" s="22" t="str">
        <f t="shared" ref="B35:B66" si="42">INDEX(ostimes,ROUNDUP((ROW()-2)/$A$2,0))</f>
        <v>SEDE</v>
      </c>
      <c r="C35" s="23">
        <f t="array" aca="1" ref="C35" ca="1">SUMPRODUCT(N(OFFSET(partidas,C$2*10,0,10,1)=$B33),OFFSET(partidas,C$2*10,3,10,1))</f>
        <v>1</v>
      </c>
      <c r="D35" s="23">
        <f t="array" aca="1" ref="D35" ca="1">SUMPRODUCT(N(OFFSET(partidas,D$2*10,0,10,1)=$B33),OFFSET(partidas,D$2*10,3,10,1))</f>
        <v>0</v>
      </c>
      <c r="E35" s="23">
        <f t="array" aca="1" ref="E35" ca="1">SUMPRODUCT(N(OFFSET(partidas,E$2*10,0,10,1)=$B33),OFFSET(partidas,E$2*10,3,10,1))</f>
        <v>1</v>
      </c>
      <c r="F35" s="23">
        <f t="array" aca="1" ref="F35" ca="1">SUMPRODUCT(N(OFFSET(partidas,F$2*10,0,10,1)=$B33),OFFSET(partidas,F$2*10,3,10,1))</f>
        <v>0</v>
      </c>
      <c r="G35" s="23">
        <f t="array" aca="1" ref="G35" ca="1">SUMPRODUCT(N(OFFSET(partidas,G$2*10,0,10,1)=$B33),OFFSET(partidas,G$2*10,3,10,1))</f>
        <v>0</v>
      </c>
      <c r="H35" s="23">
        <f t="array" aca="1" ref="H35" ca="1">SUMPRODUCT(N(OFFSET(partidas,H$2*10,0,10,1)=$B33),OFFSET(partidas,H$2*10,3,10,1))</f>
        <v>0</v>
      </c>
      <c r="I35" s="23">
        <f t="array" aca="1" ref="I35" ca="1">SUMPRODUCT(N(OFFSET(partidas,I$2*10,0,10,1)=$B33),OFFSET(partidas,I$2*10,3,10,1))</f>
        <v>0</v>
      </c>
      <c r="J35" s="23">
        <f t="array" aca="1" ref="J35" ca="1">SUMPRODUCT(N(OFFSET(partidas,J$2*10,0,10,1)=$B33),OFFSET(partidas,J$2*10,3,10,1))</f>
        <v>0</v>
      </c>
      <c r="K35" s="23">
        <f t="array" aca="1" ref="K35" ca="1">SUMPRODUCT(N(OFFSET(partidas,K$2*10,0,10,1)=$B33),OFFSET(partidas,K$2*10,3,10,1))</f>
        <v>0</v>
      </c>
      <c r="L35" s="23">
        <f t="array" aca="1" ref="L35" ca="1">SUMPRODUCT(N(OFFSET(partidas,L$2*10,0,10,1)=$B33),OFFSET(partidas,L$2*10,3,10,1))</f>
        <v>0</v>
      </c>
      <c r="M35" s="23">
        <f t="array" aca="1" ref="M35" ca="1">SUMPRODUCT(N(OFFSET(partidas,M$2*10,0,10,1)=$B33),OFFSET(partidas,M$2*10,3,10,1))</f>
        <v>0</v>
      </c>
      <c r="N35" s="23">
        <f t="array" aca="1" ref="N35" ca="1">SUMPRODUCT(N(OFFSET(partidas,N$2*10,0,10,1)=$B33),OFFSET(partidas,N$2*10,3,10,1))</f>
        <v>0</v>
      </c>
      <c r="O35" s="23">
        <f t="array" aca="1" ref="O35" ca="1">SUMPRODUCT(N(OFFSET(partidas,O$2*10,0,10,1)=$B33),OFFSET(partidas,O$2*10,3,10,1))</f>
        <v>0</v>
      </c>
      <c r="P35" s="23">
        <f t="array" aca="1" ref="P35" ca="1">SUMPRODUCT(N(OFFSET(partidas,P$2*10,0,10,1)=$B33),OFFSET(partidas,P$2*10,3,10,1))</f>
        <v>0</v>
      </c>
      <c r="Q35" s="23">
        <f t="array" aca="1" ref="Q35" ca="1">SUMPRODUCT(N(OFFSET(partidas,Q$2*10,0,10,1)=$B33),OFFSET(partidas,Q$2*10,3,10,1))</f>
        <v>0</v>
      </c>
      <c r="R35" s="23">
        <f t="array" aca="1" ref="R35" ca="1">SUMPRODUCT(N(OFFSET(partidas,R$2*10,0,10,1)=$B33),OFFSET(partidas,R$2*10,3,10,1))</f>
        <v>0</v>
      </c>
      <c r="S35" s="23">
        <f t="array" aca="1" ref="S35" ca="1">SUMPRODUCT(N(OFFSET(partidas,S$2*10,0,10,1)=$B33),OFFSET(partidas,S$2*10,3,10,1))</f>
        <v>0</v>
      </c>
      <c r="T35" s="23">
        <f t="array" aca="1" ref="T35" ca="1">SUMPRODUCT(N(OFFSET(partidas,T$2*10,0,10,1)=$B33),OFFSET(partidas,T$2*10,3,10,1))</f>
        <v>0</v>
      </c>
      <c r="U35" s="23">
        <f t="array" aca="1" ref="U35" ca="1">SUMPRODUCT(N(OFFSET(partidas,U$2*10,0,10,1)=$B33),OFFSET(partidas,U$2*10,3,10,1))</f>
        <v>0</v>
      </c>
      <c r="V35" s="23">
        <f t="array" aca="1" ref="V35" ca="1">SUMPRODUCT(N(OFFSET(partidas,V$2*10,0,10,1)=$B33),OFFSET(partidas,V$2*10,3,10,1))</f>
        <v>0</v>
      </c>
      <c r="W35" s="23">
        <f t="array" aca="1" ref="W35" ca="1">SUMPRODUCT(N(OFFSET(partidas,W$2*10,0,10,1)=$B33),OFFSET(partidas,W$2*10,3,10,1))</f>
        <v>0</v>
      </c>
      <c r="X35" s="23">
        <f t="array" aca="1" ref="X35" ca="1">SUMPRODUCT(N(OFFSET(partidas,X$2*10,0,10,1)=$B33),OFFSET(partidas,X$2*10,3,10,1))</f>
        <v>0</v>
      </c>
      <c r="Y35" s="23">
        <f t="array" aca="1" ref="Y35" ca="1">SUMPRODUCT(N(OFFSET(partidas,Y$2*10,0,10,1)=$B33),OFFSET(partidas,Y$2*10,3,10,1))</f>
        <v>0</v>
      </c>
      <c r="Z35" s="23">
        <f t="array" aca="1" ref="Z35" ca="1">SUMPRODUCT(N(OFFSET(partidas,Z$2*10,0,10,1)=$B33),OFFSET(partidas,Z$2*10,3,10,1))</f>
        <v>0</v>
      </c>
      <c r="AA35" s="23">
        <f t="array" aca="1" ref="AA35" ca="1">SUMPRODUCT(N(OFFSET(partidas,AA$2*10,0,10,1)=$B33),OFFSET(partidas,AA$2*10,3,10,1))</f>
        <v>0</v>
      </c>
      <c r="AB35" s="23">
        <f t="array" aca="1" ref="AB35" ca="1">SUMPRODUCT(N(OFFSET(partidas,AB$2*10,0,10,1)=$B33),OFFSET(partidas,AB$2*10,3,10,1))</f>
        <v>0</v>
      </c>
      <c r="AC35" s="23">
        <f t="array" aca="1" ref="AC35" ca="1">SUMPRODUCT(N(OFFSET(partidas,AC$2*10,0,10,1)=$B33),OFFSET(partidas,AC$2*10,3,10,1))</f>
        <v>0</v>
      </c>
      <c r="AD35" s="23">
        <f t="array" aca="1" ref="AD35" ca="1">SUMPRODUCT(N(OFFSET(partidas,AD$2*10,0,10,1)=$B33),OFFSET(partidas,AD$2*10,3,10,1))</f>
        <v>0</v>
      </c>
      <c r="AE35" s="23">
        <f t="array" aca="1" ref="AE35" ca="1">SUMPRODUCT(N(OFFSET(partidas,AE$2*10,0,10,1)=$B33),OFFSET(partidas,AE$2*10,3,10,1))</f>
        <v>0</v>
      </c>
      <c r="AF35" s="23">
        <f t="array" aca="1" ref="AF35" ca="1">SUMPRODUCT(N(OFFSET(partidas,AF$2*10,0,10,1)=$B33),OFFSET(partidas,AF$2*10,3,10,1))</f>
        <v>0</v>
      </c>
      <c r="AG35" s="23">
        <f t="array" aca="1" ref="AG35" ca="1">SUMPRODUCT(N(OFFSET(partidas,AG$2*10,0,10,1)=$B33),OFFSET(partidas,AG$2*10,3,10,1))</f>
        <v>0</v>
      </c>
      <c r="AH35" s="23">
        <f t="array" aca="1" ref="AH35" ca="1">SUMPRODUCT(N(OFFSET(partidas,AH$2*10,0,10,1)=$B33),OFFSET(partidas,AH$2*10,3,10,1))</f>
        <v>0</v>
      </c>
      <c r="AI35" s="23">
        <f t="array" aca="1" ref="AI35" ca="1">SUMPRODUCT(N(OFFSET(partidas,AI$2*10,0,10,1)=$B33),OFFSET(partidas,AI$2*10,3,10,1))</f>
        <v>0</v>
      </c>
      <c r="AJ35" s="23">
        <f t="array" aca="1" ref="AJ35" ca="1">SUMPRODUCT(N(OFFSET(partidas,AJ$2*10,0,10,1)=$B33),OFFSET(partidas,AJ$2*10,3,10,1))</f>
        <v>0</v>
      </c>
      <c r="AK35" s="23">
        <f t="array" aca="1" ref="AK35" ca="1">SUMPRODUCT(N(OFFSET(partidas,AK$2*10,0,10,1)=$B33),OFFSET(partidas,AK$2*10,3,10,1))</f>
        <v>0</v>
      </c>
      <c r="AL35" s="23">
        <f t="array" aca="1" ref="AL35" ca="1">SUMPRODUCT(N(OFFSET(partidas,AL$2*10,0,10,1)=$B33),OFFSET(partidas,AL$2*10,3,10,1))</f>
        <v>0</v>
      </c>
      <c r="AM35" s="23">
        <f t="array" aca="1" ref="AM35" ca="1">SUMPRODUCT(N(OFFSET(partidas,AM$2*10,0,10,1)=$B33),OFFSET(partidas,AM$2*10,3,10,1))</f>
        <v>0</v>
      </c>
      <c r="AN35" s="23">
        <f t="array" aca="1" ref="AN35" ca="1">SUMPRODUCT(N(OFFSET(partidas,AN$2*10,0,10,1)=$B33),OFFSET(partidas,AN$2*10,3,10,1))</f>
        <v>0</v>
      </c>
      <c r="AO35" s="23">
        <f ca="1">C35</f>
        <v>1</v>
      </c>
      <c r="AP35" s="23">
        <f t="shared" ca="1" si="39"/>
        <v>1</v>
      </c>
      <c r="AQ35" s="23">
        <f t="shared" ca="1" si="39"/>
        <v>2</v>
      </c>
      <c r="AR35" s="23">
        <f t="shared" ca="1" si="39"/>
        <v>2</v>
      </c>
      <c r="AS35" s="23">
        <f t="shared" ca="1" si="39"/>
        <v>2</v>
      </c>
      <c r="AT35" s="23">
        <f t="shared" ca="1" si="39"/>
        <v>2</v>
      </c>
      <c r="AU35" s="23">
        <f t="shared" ca="1" si="39"/>
        <v>2</v>
      </c>
      <c r="AV35" s="23">
        <f t="shared" ca="1" si="39"/>
        <v>2</v>
      </c>
      <c r="AW35" s="23">
        <f t="shared" ca="1" si="39"/>
        <v>2</v>
      </c>
      <c r="AX35" s="23">
        <f t="shared" ca="1" si="39"/>
        <v>2</v>
      </c>
      <c r="AY35" s="23">
        <f t="shared" ref="AY35:BZ35" ca="1" si="43">M35+AX35</f>
        <v>2</v>
      </c>
      <c r="AZ35" s="23">
        <f t="shared" ca="1" si="43"/>
        <v>2</v>
      </c>
      <c r="BA35" s="23">
        <f t="shared" ca="1" si="43"/>
        <v>2</v>
      </c>
      <c r="BB35" s="23">
        <f t="shared" ca="1" si="43"/>
        <v>2</v>
      </c>
      <c r="BC35" s="23">
        <f t="shared" ca="1" si="43"/>
        <v>2</v>
      </c>
      <c r="BD35" s="23">
        <f t="shared" ca="1" si="43"/>
        <v>2</v>
      </c>
      <c r="BE35" s="23">
        <f t="shared" ca="1" si="43"/>
        <v>2</v>
      </c>
      <c r="BF35" s="23">
        <f t="shared" ca="1" si="43"/>
        <v>2</v>
      </c>
      <c r="BG35" s="23">
        <f t="shared" ca="1" si="43"/>
        <v>2</v>
      </c>
      <c r="BH35" s="23">
        <f t="shared" ca="1" si="43"/>
        <v>2</v>
      </c>
      <c r="BI35" s="23">
        <f t="shared" ca="1" si="43"/>
        <v>2</v>
      </c>
      <c r="BJ35" s="23">
        <f t="shared" ca="1" si="43"/>
        <v>2</v>
      </c>
      <c r="BK35" s="23">
        <f t="shared" ca="1" si="43"/>
        <v>2</v>
      </c>
      <c r="BL35" s="23">
        <f t="shared" ca="1" si="43"/>
        <v>2</v>
      </c>
      <c r="BM35" s="23">
        <f t="shared" ca="1" si="43"/>
        <v>2</v>
      </c>
      <c r="BN35" s="23">
        <f t="shared" ca="1" si="43"/>
        <v>2</v>
      </c>
      <c r="BO35" s="23">
        <f t="shared" ca="1" si="43"/>
        <v>2</v>
      </c>
      <c r="BP35" s="23">
        <f t="shared" ca="1" si="43"/>
        <v>2</v>
      </c>
      <c r="BQ35" s="23">
        <f t="shared" ca="1" si="43"/>
        <v>2</v>
      </c>
      <c r="BR35" s="23">
        <f t="shared" ca="1" si="43"/>
        <v>2</v>
      </c>
      <c r="BS35" s="23">
        <f t="shared" ca="1" si="43"/>
        <v>2</v>
      </c>
      <c r="BT35" s="23">
        <f t="shared" ca="1" si="43"/>
        <v>2</v>
      </c>
      <c r="BU35" s="23">
        <f t="shared" ca="1" si="43"/>
        <v>2</v>
      </c>
      <c r="BV35" s="23">
        <f t="shared" ca="1" si="43"/>
        <v>2</v>
      </c>
      <c r="BW35" s="23">
        <f t="shared" ca="1" si="43"/>
        <v>2</v>
      </c>
      <c r="BX35" s="23">
        <f t="shared" ca="1" si="43"/>
        <v>2</v>
      </c>
      <c r="BY35" s="23">
        <f t="shared" ca="1" si="43"/>
        <v>2</v>
      </c>
      <c r="BZ35" s="23">
        <f t="shared" ca="1" si="43"/>
        <v>2</v>
      </c>
    </row>
    <row r="36" spans="1:78" ht="13.5" thickBot="1" x14ac:dyDescent="0.25">
      <c r="A36" s="37"/>
      <c r="B36" s="22" t="str">
        <f t="shared" si="42"/>
        <v>SEDE</v>
      </c>
      <c r="C36" s="23">
        <f t="array" aca="1" ref="C36" ca="1">SUMPRODUCT(N(OFFSET(partidas,C$2*10,4,10,1)=$B33),OFFSET(partidas,C$2*10,1,10,1))</f>
        <v>3</v>
      </c>
      <c r="D36" s="23">
        <f t="array" aca="1" ref="D36" ca="1">SUMPRODUCT(N(OFFSET(partidas,D$2*10,4,10,1)=$B33),OFFSET(partidas,D$2*10,1,10,1))</f>
        <v>2</v>
      </c>
      <c r="E36" s="23">
        <f t="array" aca="1" ref="E36" ca="1">SUMPRODUCT(N(OFFSET(partidas,E$2*10,4,10,1)=$B33),OFFSET(partidas,E$2*10,1,10,1))</f>
        <v>0</v>
      </c>
      <c r="F36" s="23">
        <f t="array" aca="1" ref="F36" ca="1">SUMPRODUCT(N(OFFSET(partidas,F$2*10,4,10,1)=$B33),OFFSET(partidas,F$2*10,1,10,1))</f>
        <v>0</v>
      </c>
      <c r="G36" s="23">
        <f t="array" aca="1" ref="G36" ca="1">SUMPRODUCT(N(OFFSET(partidas,G$2*10,4,10,1)=$B33),OFFSET(partidas,G$2*10,1,10,1))</f>
        <v>0</v>
      </c>
      <c r="H36" s="23">
        <f t="array" aca="1" ref="H36" ca="1">SUMPRODUCT(N(OFFSET(partidas,H$2*10,4,10,1)=$B33),OFFSET(partidas,H$2*10,1,10,1))</f>
        <v>0</v>
      </c>
      <c r="I36" s="23">
        <f t="array" aca="1" ref="I36" ca="1">SUMPRODUCT(N(OFFSET(partidas,I$2*10,4,10,1)=$B33),OFFSET(partidas,I$2*10,1,10,1))</f>
        <v>0</v>
      </c>
      <c r="J36" s="23">
        <f t="array" aca="1" ref="J36" ca="1">SUMPRODUCT(N(OFFSET(partidas,J$2*10,4,10,1)=$B33),OFFSET(partidas,J$2*10,1,10,1))</f>
        <v>0</v>
      </c>
      <c r="K36" s="23">
        <f t="array" aca="1" ref="K36" ca="1">SUMPRODUCT(N(OFFSET(partidas,K$2*10,4,10,1)=$B33),OFFSET(partidas,K$2*10,1,10,1))</f>
        <v>0</v>
      </c>
      <c r="L36" s="23">
        <f t="array" aca="1" ref="L36" ca="1">SUMPRODUCT(N(OFFSET(partidas,L$2*10,4,10,1)=$B33),OFFSET(partidas,L$2*10,1,10,1))</f>
        <v>0</v>
      </c>
      <c r="M36" s="23">
        <f t="array" aca="1" ref="M36" ca="1">SUMPRODUCT(N(OFFSET(partidas,M$2*10,4,10,1)=$B33),OFFSET(partidas,M$2*10,1,10,1))</f>
        <v>0</v>
      </c>
      <c r="N36" s="23">
        <f t="array" aca="1" ref="N36" ca="1">SUMPRODUCT(N(OFFSET(partidas,N$2*10,4,10,1)=$B33),OFFSET(partidas,N$2*10,1,10,1))</f>
        <v>0</v>
      </c>
      <c r="O36" s="23">
        <f t="array" aca="1" ref="O36" ca="1">SUMPRODUCT(N(OFFSET(partidas,O$2*10,4,10,1)=$B33),OFFSET(partidas,O$2*10,1,10,1))</f>
        <v>0</v>
      </c>
      <c r="P36" s="23">
        <f t="array" aca="1" ref="P36" ca="1">SUMPRODUCT(N(OFFSET(partidas,P$2*10,4,10,1)=$B33),OFFSET(partidas,P$2*10,1,10,1))</f>
        <v>0</v>
      </c>
      <c r="Q36" s="23">
        <f t="array" aca="1" ref="Q36" ca="1">SUMPRODUCT(N(OFFSET(partidas,Q$2*10,4,10,1)=$B33),OFFSET(partidas,Q$2*10,1,10,1))</f>
        <v>0</v>
      </c>
      <c r="R36" s="23">
        <f t="array" aca="1" ref="R36" ca="1">SUMPRODUCT(N(OFFSET(partidas,R$2*10,4,10,1)=$B33),OFFSET(partidas,R$2*10,1,10,1))</f>
        <v>0</v>
      </c>
      <c r="S36" s="23">
        <f t="array" aca="1" ref="S36" ca="1">SUMPRODUCT(N(OFFSET(partidas,S$2*10,4,10,1)=$B33),OFFSET(partidas,S$2*10,1,10,1))</f>
        <v>0</v>
      </c>
      <c r="T36" s="23">
        <f t="array" aca="1" ref="T36" ca="1">SUMPRODUCT(N(OFFSET(partidas,T$2*10,4,10,1)=$B33),OFFSET(partidas,T$2*10,1,10,1))</f>
        <v>0</v>
      </c>
      <c r="U36" s="23">
        <f t="array" aca="1" ref="U36" ca="1">SUMPRODUCT(N(OFFSET(partidas,U$2*10,4,10,1)=$B33),OFFSET(partidas,U$2*10,1,10,1))</f>
        <v>0</v>
      </c>
      <c r="V36" s="23">
        <f t="array" aca="1" ref="V36" ca="1">SUMPRODUCT(N(OFFSET(partidas,V$2*10,4,10,1)=$B33),OFFSET(partidas,V$2*10,1,10,1))</f>
        <v>0</v>
      </c>
      <c r="W36" s="23">
        <f t="array" aca="1" ref="W36" ca="1">SUMPRODUCT(N(OFFSET(partidas,W$2*10,4,10,1)=$B33),OFFSET(partidas,W$2*10,1,10,1))</f>
        <v>0</v>
      </c>
      <c r="X36" s="23">
        <f t="array" aca="1" ref="X36" ca="1">SUMPRODUCT(N(OFFSET(partidas,X$2*10,4,10,1)=$B33),OFFSET(partidas,X$2*10,1,10,1))</f>
        <v>0</v>
      </c>
      <c r="Y36" s="23">
        <f t="array" aca="1" ref="Y36" ca="1">SUMPRODUCT(N(OFFSET(partidas,Y$2*10,4,10,1)=$B33),OFFSET(partidas,Y$2*10,1,10,1))</f>
        <v>0</v>
      </c>
      <c r="Z36" s="23">
        <f t="array" aca="1" ref="Z36" ca="1">SUMPRODUCT(N(OFFSET(partidas,Z$2*10,4,10,1)=$B33),OFFSET(partidas,Z$2*10,1,10,1))</f>
        <v>0</v>
      </c>
      <c r="AA36" s="23">
        <f t="array" aca="1" ref="AA36" ca="1">SUMPRODUCT(N(OFFSET(partidas,AA$2*10,4,10,1)=$B33),OFFSET(partidas,AA$2*10,1,10,1))</f>
        <v>0</v>
      </c>
      <c r="AB36" s="23">
        <f t="array" aca="1" ref="AB36" ca="1">SUMPRODUCT(N(OFFSET(partidas,AB$2*10,4,10,1)=$B33),OFFSET(partidas,AB$2*10,1,10,1))</f>
        <v>0</v>
      </c>
      <c r="AC36" s="23">
        <f t="array" aca="1" ref="AC36" ca="1">SUMPRODUCT(N(OFFSET(partidas,AC$2*10,4,10,1)=$B33),OFFSET(partidas,AC$2*10,1,10,1))</f>
        <v>0</v>
      </c>
      <c r="AD36" s="23">
        <f t="array" aca="1" ref="AD36" ca="1">SUMPRODUCT(N(OFFSET(partidas,AD$2*10,4,10,1)=$B33),OFFSET(partidas,AD$2*10,1,10,1))</f>
        <v>0</v>
      </c>
      <c r="AE36" s="23">
        <f t="array" aca="1" ref="AE36" ca="1">SUMPRODUCT(N(OFFSET(partidas,AE$2*10,4,10,1)=$B33),OFFSET(partidas,AE$2*10,1,10,1))</f>
        <v>0</v>
      </c>
      <c r="AF36" s="23">
        <f t="array" aca="1" ref="AF36" ca="1">SUMPRODUCT(N(OFFSET(partidas,AF$2*10,4,10,1)=$B33),OFFSET(partidas,AF$2*10,1,10,1))</f>
        <v>0</v>
      </c>
      <c r="AG36" s="23">
        <f t="array" aca="1" ref="AG36" ca="1">SUMPRODUCT(N(OFFSET(partidas,AG$2*10,4,10,1)=$B33),OFFSET(partidas,AG$2*10,1,10,1))</f>
        <v>0</v>
      </c>
      <c r="AH36" s="23">
        <f t="array" aca="1" ref="AH36" ca="1">SUMPRODUCT(N(OFFSET(partidas,AH$2*10,4,10,1)=$B33),OFFSET(partidas,AH$2*10,1,10,1))</f>
        <v>0</v>
      </c>
      <c r="AI36" s="23">
        <f t="array" aca="1" ref="AI36" ca="1">SUMPRODUCT(N(OFFSET(partidas,AI$2*10,4,10,1)=$B33),OFFSET(partidas,AI$2*10,1,10,1))</f>
        <v>0</v>
      </c>
      <c r="AJ36" s="23">
        <f t="array" aca="1" ref="AJ36" ca="1">SUMPRODUCT(N(OFFSET(partidas,AJ$2*10,4,10,1)=$B33),OFFSET(partidas,AJ$2*10,1,10,1))</f>
        <v>0</v>
      </c>
      <c r="AK36" s="23">
        <f t="array" aca="1" ref="AK36" ca="1">SUMPRODUCT(N(OFFSET(partidas,AK$2*10,4,10,1)=$B33),OFFSET(partidas,AK$2*10,1,10,1))</f>
        <v>0</v>
      </c>
      <c r="AL36" s="23">
        <f t="array" aca="1" ref="AL36" ca="1">SUMPRODUCT(N(OFFSET(partidas,AL$2*10,4,10,1)=$B33),OFFSET(partidas,AL$2*10,1,10,1))</f>
        <v>0</v>
      </c>
      <c r="AM36" s="23">
        <f t="array" aca="1" ref="AM36" ca="1">SUMPRODUCT(N(OFFSET(partidas,AM$2*10,4,10,1)=$B33),OFFSET(partidas,AM$2*10,1,10,1))</f>
        <v>0</v>
      </c>
      <c r="AN36" s="23">
        <f t="array" aca="1" ref="AN36" ca="1">SUMPRODUCT(N(OFFSET(partidas,AN$2*10,4,10,1)=$B33),OFFSET(partidas,AN$2*10,1,10,1))</f>
        <v>0</v>
      </c>
      <c r="AO36" s="23">
        <f ca="1">C36</f>
        <v>3</v>
      </c>
      <c r="AP36" s="23">
        <f t="shared" ca="1" si="39"/>
        <v>5</v>
      </c>
      <c r="AQ36" s="23">
        <f t="shared" ca="1" si="39"/>
        <v>5</v>
      </c>
      <c r="AR36" s="23">
        <f t="shared" ca="1" si="39"/>
        <v>5</v>
      </c>
      <c r="AS36" s="23">
        <f t="shared" ca="1" si="39"/>
        <v>5</v>
      </c>
      <c r="AT36" s="23">
        <f t="shared" ca="1" si="39"/>
        <v>5</v>
      </c>
      <c r="AU36" s="23">
        <f t="shared" ca="1" si="39"/>
        <v>5</v>
      </c>
      <c r="AV36" s="23">
        <f t="shared" ca="1" si="39"/>
        <v>5</v>
      </c>
      <c r="AW36" s="23">
        <f t="shared" ca="1" si="39"/>
        <v>5</v>
      </c>
      <c r="AX36" s="23">
        <f t="shared" ca="1" si="39"/>
        <v>5</v>
      </c>
      <c r="AY36" s="23">
        <f t="shared" ref="AY36:BZ36" ca="1" si="44">M36+AX36</f>
        <v>5</v>
      </c>
      <c r="AZ36" s="23">
        <f t="shared" ca="1" si="44"/>
        <v>5</v>
      </c>
      <c r="BA36" s="23">
        <f t="shared" ca="1" si="44"/>
        <v>5</v>
      </c>
      <c r="BB36" s="23">
        <f t="shared" ca="1" si="44"/>
        <v>5</v>
      </c>
      <c r="BC36" s="23">
        <f t="shared" ca="1" si="44"/>
        <v>5</v>
      </c>
      <c r="BD36" s="23">
        <f t="shared" ca="1" si="44"/>
        <v>5</v>
      </c>
      <c r="BE36" s="23">
        <f t="shared" ca="1" si="44"/>
        <v>5</v>
      </c>
      <c r="BF36" s="23">
        <f t="shared" ca="1" si="44"/>
        <v>5</v>
      </c>
      <c r="BG36" s="23">
        <f t="shared" ca="1" si="44"/>
        <v>5</v>
      </c>
      <c r="BH36" s="23">
        <f t="shared" ca="1" si="44"/>
        <v>5</v>
      </c>
      <c r="BI36" s="23">
        <f t="shared" ca="1" si="44"/>
        <v>5</v>
      </c>
      <c r="BJ36" s="23">
        <f t="shared" ca="1" si="44"/>
        <v>5</v>
      </c>
      <c r="BK36" s="23">
        <f t="shared" ca="1" si="44"/>
        <v>5</v>
      </c>
      <c r="BL36" s="23">
        <f t="shared" ca="1" si="44"/>
        <v>5</v>
      </c>
      <c r="BM36" s="23">
        <f t="shared" ca="1" si="44"/>
        <v>5</v>
      </c>
      <c r="BN36" s="23">
        <f t="shared" ca="1" si="44"/>
        <v>5</v>
      </c>
      <c r="BO36" s="23">
        <f t="shared" ca="1" si="44"/>
        <v>5</v>
      </c>
      <c r="BP36" s="23">
        <f t="shared" ca="1" si="44"/>
        <v>5</v>
      </c>
      <c r="BQ36" s="23">
        <f t="shared" ca="1" si="44"/>
        <v>5</v>
      </c>
      <c r="BR36" s="23">
        <f t="shared" ca="1" si="44"/>
        <v>5</v>
      </c>
      <c r="BS36" s="23">
        <f t="shared" ca="1" si="44"/>
        <v>5</v>
      </c>
      <c r="BT36" s="23">
        <f t="shared" ca="1" si="44"/>
        <v>5</v>
      </c>
      <c r="BU36" s="23">
        <f t="shared" ca="1" si="44"/>
        <v>5</v>
      </c>
      <c r="BV36" s="23">
        <f t="shared" ca="1" si="44"/>
        <v>5</v>
      </c>
      <c r="BW36" s="23">
        <f t="shared" ca="1" si="44"/>
        <v>5</v>
      </c>
      <c r="BX36" s="23">
        <f t="shared" ca="1" si="44"/>
        <v>5</v>
      </c>
      <c r="BY36" s="23">
        <f t="shared" ca="1" si="44"/>
        <v>5</v>
      </c>
      <c r="BZ36" s="23">
        <f t="shared" ca="1" si="44"/>
        <v>5</v>
      </c>
    </row>
    <row r="37" spans="1:78" ht="13.5" thickBot="1" x14ac:dyDescent="0.25">
      <c r="A37" s="37"/>
      <c r="B37" s="22" t="str">
        <f t="shared" si="42"/>
        <v>SEDE</v>
      </c>
      <c r="C37" s="23">
        <f ca="1">(SUM(C33:C34)&gt;SUM(C35:C36))*3+C38</f>
        <v>4</v>
      </c>
      <c r="D37" s="23">
        <f t="shared" ref="D37:AN37" ca="1" si="45">(SUM(D33:D34)&gt;SUM(D35:D36))*3+D38</f>
        <v>3</v>
      </c>
      <c r="E37" s="23">
        <f t="shared" ca="1" si="45"/>
        <v>3</v>
      </c>
      <c r="F37" s="23">
        <f t="shared" ca="1" si="45"/>
        <v>0</v>
      </c>
      <c r="G37" s="23">
        <f t="shared" ca="1" si="45"/>
        <v>0</v>
      </c>
      <c r="H37" s="23">
        <f t="shared" ca="1" si="45"/>
        <v>0</v>
      </c>
      <c r="I37" s="23">
        <f t="shared" ca="1" si="45"/>
        <v>0</v>
      </c>
      <c r="J37" s="23">
        <f t="shared" ca="1" si="45"/>
        <v>0</v>
      </c>
      <c r="K37" s="23">
        <f t="shared" ca="1" si="45"/>
        <v>0</v>
      </c>
      <c r="L37" s="23">
        <f t="shared" ca="1" si="45"/>
        <v>0</v>
      </c>
      <c r="M37" s="23">
        <f t="shared" ca="1" si="45"/>
        <v>0</v>
      </c>
      <c r="N37" s="23">
        <f t="shared" ca="1" si="45"/>
        <v>0</v>
      </c>
      <c r="O37" s="23">
        <f t="shared" ca="1" si="45"/>
        <v>0</v>
      </c>
      <c r="P37" s="23">
        <f t="shared" ca="1" si="45"/>
        <v>0</v>
      </c>
      <c r="Q37" s="23">
        <f t="shared" ca="1" si="45"/>
        <v>0</v>
      </c>
      <c r="R37" s="23">
        <f t="shared" ca="1" si="45"/>
        <v>0</v>
      </c>
      <c r="S37" s="23">
        <f t="shared" ca="1" si="45"/>
        <v>0</v>
      </c>
      <c r="T37" s="23">
        <f t="shared" ca="1" si="45"/>
        <v>0</v>
      </c>
      <c r="U37" s="23">
        <f t="shared" ca="1" si="45"/>
        <v>0</v>
      </c>
      <c r="V37" s="23">
        <f t="shared" ca="1" si="45"/>
        <v>0</v>
      </c>
      <c r="W37" s="23">
        <f t="shared" ca="1" si="45"/>
        <v>0</v>
      </c>
      <c r="X37" s="23">
        <f t="shared" ca="1" si="45"/>
        <v>0</v>
      </c>
      <c r="Y37" s="23">
        <f t="shared" ca="1" si="45"/>
        <v>0</v>
      </c>
      <c r="Z37" s="23">
        <f t="shared" ca="1" si="45"/>
        <v>0</v>
      </c>
      <c r="AA37" s="23">
        <f t="shared" ca="1" si="45"/>
        <v>0</v>
      </c>
      <c r="AB37" s="23">
        <f t="shared" ca="1" si="45"/>
        <v>0</v>
      </c>
      <c r="AC37" s="23">
        <f t="shared" ca="1" si="45"/>
        <v>0</v>
      </c>
      <c r="AD37" s="23">
        <f t="shared" ca="1" si="45"/>
        <v>0</v>
      </c>
      <c r="AE37" s="23">
        <f t="shared" ca="1" si="45"/>
        <v>0</v>
      </c>
      <c r="AF37" s="23">
        <f t="shared" ca="1" si="45"/>
        <v>0</v>
      </c>
      <c r="AG37" s="23">
        <f t="shared" ca="1" si="45"/>
        <v>0</v>
      </c>
      <c r="AH37" s="23">
        <f t="shared" ca="1" si="45"/>
        <v>0</v>
      </c>
      <c r="AI37" s="23">
        <f t="shared" ca="1" si="45"/>
        <v>0</v>
      </c>
      <c r="AJ37" s="23">
        <f t="shared" ca="1" si="45"/>
        <v>0</v>
      </c>
      <c r="AK37" s="23">
        <f t="shared" ca="1" si="45"/>
        <v>0</v>
      </c>
      <c r="AL37" s="23">
        <f t="shared" ca="1" si="45"/>
        <v>0</v>
      </c>
      <c r="AM37" s="23">
        <f t="shared" ca="1" si="45"/>
        <v>0</v>
      </c>
      <c r="AN37" s="23">
        <f t="shared" ca="1" si="45"/>
        <v>0</v>
      </c>
      <c r="AO37" s="23">
        <f ca="1">C37</f>
        <v>4</v>
      </c>
      <c r="AP37" s="23">
        <f t="shared" ca="1" si="39"/>
        <v>7</v>
      </c>
      <c r="AQ37" s="23">
        <f t="shared" ca="1" si="39"/>
        <v>10</v>
      </c>
      <c r="AR37" s="23">
        <f t="shared" ca="1" si="39"/>
        <v>10</v>
      </c>
      <c r="AS37" s="23">
        <f t="shared" ca="1" si="39"/>
        <v>10</v>
      </c>
      <c r="AT37" s="23">
        <f t="shared" ca="1" si="39"/>
        <v>10</v>
      </c>
      <c r="AU37" s="23">
        <f t="shared" ca="1" si="39"/>
        <v>10</v>
      </c>
      <c r="AV37" s="23">
        <f t="shared" ca="1" si="39"/>
        <v>10</v>
      </c>
      <c r="AW37" s="23">
        <f t="shared" ca="1" si="39"/>
        <v>10</v>
      </c>
      <c r="AX37" s="23">
        <f t="shared" ca="1" si="39"/>
        <v>10</v>
      </c>
      <c r="AY37" s="23">
        <f t="shared" ref="AY37:BZ37" ca="1" si="46">M37+AX37</f>
        <v>10</v>
      </c>
      <c r="AZ37" s="23">
        <f t="shared" ca="1" si="46"/>
        <v>10</v>
      </c>
      <c r="BA37" s="23">
        <f t="shared" ca="1" si="46"/>
        <v>10</v>
      </c>
      <c r="BB37" s="23">
        <f t="shared" ca="1" si="46"/>
        <v>10</v>
      </c>
      <c r="BC37" s="23">
        <f t="shared" ca="1" si="46"/>
        <v>10</v>
      </c>
      <c r="BD37" s="23">
        <f t="shared" ca="1" si="46"/>
        <v>10</v>
      </c>
      <c r="BE37" s="23">
        <f t="shared" ca="1" si="46"/>
        <v>10</v>
      </c>
      <c r="BF37" s="23">
        <f t="shared" ca="1" si="46"/>
        <v>10</v>
      </c>
      <c r="BG37" s="23">
        <f t="shared" ca="1" si="46"/>
        <v>10</v>
      </c>
      <c r="BH37" s="23">
        <f t="shared" ca="1" si="46"/>
        <v>10</v>
      </c>
      <c r="BI37" s="23">
        <f t="shared" ca="1" si="46"/>
        <v>10</v>
      </c>
      <c r="BJ37" s="23">
        <f t="shared" ca="1" si="46"/>
        <v>10</v>
      </c>
      <c r="BK37" s="23">
        <f t="shared" ca="1" si="46"/>
        <v>10</v>
      </c>
      <c r="BL37" s="23">
        <f t="shared" ca="1" si="46"/>
        <v>10</v>
      </c>
      <c r="BM37" s="23">
        <f t="shared" ca="1" si="46"/>
        <v>10</v>
      </c>
      <c r="BN37" s="23">
        <f t="shared" ca="1" si="46"/>
        <v>10</v>
      </c>
      <c r="BO37" s="23">
        <f t="shared" ca="1" si="46"/>
        <v>10</v>
      </c>
      <c r="BP37" s="23">
        <f t="shared" ca="1" si="46"/>
        <v>10</v>
      </c>
      <c r="BQ37" s="23">
        <f t="shared" ca="1" si="46"/>
        <v>10</v>
      </c>
      <c r="BR37" s="23">
        <f t="shared" ca="1" si="46"/>
        <v>10</v>
      </c>
      <c r="BS37" s="23">
        <f t="shared" ca="1" si="46"/>
        <v>10</v>
      </c>
      <c r="BT37" s="23">
        <f t="shared" ca="1" si="46"/>
        <v>10</v>
      </c>
      <c r="BU37" s="23">
        <f t="shared" ca="1" si="46"/>
        <v>10</v>
      </c>
      <c r="BV37" s="23">
        <f t="shared" ca="1" si="46"/>
        <v>10</v>
      </c>
      <c r="BW37" s="23">
        <f t="shared" ca="1" si="46"/>
        <v>10</v>
      </c>
      <c r="BX37" s="23">
        <f t="shared" ca="1" si="46"/>
        <v>10</v>
      </c>
      <c r="BY37" s="23">
        <f t="shared" ca="1" si="46"/>
        <v>10</v>
      </c>
      <c r="BZ37" s="23">
        <f t="shared" ca="1" si="46"/>
        <v>10</v>
      </c>
    </row>
    <row r="38" spans="1:78" ht="13.5" thickBot="1" x14ac:dyDescent="0.25">
      <c r="A38" s="37"/>
      <c r="B38" s="22" t="str">
        <f t="shared" si="42"/>
        <v>SEDE</v>
      </c>
      <c r="C38" s="23">
        <f t="array" aca="1" ref="C38" ca="1">SUMPRODUCT(N(OFFSET(partidas,C$2*10,0,10,1)=$B33),N(OFFSET(partidas,C$2*10,1,10,1)&lt;&gt;""),N(OFFSET(partidas,C$2*10,1,10,1)=OFFSET(partidas,C$2*10,3,10,1)))+SUMPRODUCT(N(OFFSET(partidas,C$2*10,4,10,1)=$B33),N(OFFSET(partidas,C$2*10,1,10,1)&lt;&gt;""),N(OFFSET(partidas,C$2*10,1,10,1)=OFFSET(partidas,C$2*10,3,10,1)))</f>
        <v>1</v>
      </c>
      <c r="D38" s="23">
        <f t="array" aca="1" ref="D38" ca="1">SUMPRODUCT(N(OFFSET(partidas,D$2*10,0,10,1)=$B33),N(OFFSET(partidas,D$2*10,1,10,1)&lt;&gt;""),N(OFFSET(partidas,D$2*10,1,10,1)=OFFSET(partidas,D$2*10,3,10,1)))+SUMPRODUCT(N(OFFSET(partidas,D$2*10,4,10,1)=$B33),N(OFFSET(partidas,D$2*10,1,10,1)&lt;&gt;""),N(OFFSET(partidas,D$2*10,1,10,1)=OFFSET(partidas,D$2*10,3,10,1)))</f>
        <v>0</v>
      </c>
      <c r="E38" s="23">
        <f t="array" aca="1" ref="E38" ca="1">SUMPRODUCT(N(OFFSET(partidas,E$2*10,0,10,1)=$B33),N(OFFSET(partidas,E$2*10,1,10,1)&lt;&gt;""),N(OFFSET(partidas,E$2*10,1,10,1)=OFFSET(partidas,E$2*10,3,10,1)))+SUMPRODUCT(N(OFFSET(partidas,E$2*10,4,10,1)=$B33),N(OFFSET(partidas,E$2*10,1,10,1)&lt;&gt;""),N(OFFSET(partidas,E$2*10,1,10,1)=OFFSET(partidas,E$2*10,3,10,1)))</f>
        <v>0</v>
      </c>
      <c r="F38" s="23">
        <f t="array" aca="1" ref="F38" ca="1">SUMPRODUCT(N(OFFSET(partidas,F$2*10,0,10,1)=$B33),N(OFFSET(partidas,F$2*10,1,10,1)&lt;&gt;""),N(OFFSET(partidas,F$2*10,1,10,1)=OFFSET(partidas,F$2*10,3,10,1)))+SUMPRODUCT(N(OFFSET(partidas,F$2*10,4,10,1)=$B33),N(OFFSET(partidas,F$2*10,1,10,1)&lt;&gt;""),N(OFFSET(partidas,F$2*10,1,10,1)=OFFSET(partidas,F$2*10,3,10,1)))</f>
        <v>0</v>
      </c>
      <c r="G38" s="23">
        <f t="array" aca="1" ref="G38" ca="1">SUMPRODUCT(N(OFFSET(partidas,G$2*10,0,10,1)=$B33),N(OFFSET(partidas,G$2*10,1,10,1)&lt;&gt;""),N(OFFSET(partidas,G$2*10,1,10,1)=OFFSET(partidas,G$2*10,3,10,1)))+SUMPRODUCT(N(OFFSET(partidas,G$2*10,4,10,1)=$B33),N(OFFSET(partidas,G$2*10,1,10,1)&lt;&gt;""),N(OFFSET(partidas,G$2*10,1,10,1)=OFFSET(partidas,G$2*10,3,10,1)))</f>
        <v>0</v>
      </c>
      <c r="H38" s="23">
        <f t="array" aca="1" ref="H38" ca="1">SUMPRODUCT(N(OFFSET(partidas,H$2*10,0,10,1)=$B33),N(OFFSET(partidas,H$2*10,1,10,1)&lt;&gt;""),N(OFFSET(partidas,H$2*10,1,10,1)=OFFSET(partidas,H$2*10,3,10,1)))+SUMPRODUCT(N(OFFSET(partidas,H$2*10,4,10,1)=$B33),N(OFFSET(partidas,H$2*10,1,10,1)&lt;&gt;""),N(OFFSET(partidas,H$2*10,1,10,1)=OFFSET(partidas,H$2*10,3,10,1)))</f>
        <v>0</v>
      </c>
      <c r="I38" s="23">
        <f t="array" aca="1" ref="I38" ca="1">SUMPRODUCT(N(OFFSET(partidas,I$2*10,0,10,1)=$B33),N(OFFSET(partidas,I$2*10,1,10,1)&lt;&gt;""),N(OFFSET(partidas,I$2*10,1,10,1)=OFFSET(partidas,I$2*10,3,10,1)))+SUMPRODUCT(N(OFFSET(partidas,I$2*10,4,10,1)=$B33),N(OFFSET(partidas,I$2*10,1,10,1)&lt;&gt;""),N(OFFSET(partidas,I$2*10,1,10,1)=OFFSET(partidas,I$2*10,3,10,1)))</f>
        <v>0</v>
      </c>
      <c r="J38" s="23">
        <f t="array" aca="1" ref="J38" ca="1">SUMPRODUCT(N(OFFSET(partidas,J$2*10,0,10,1)=$B33),N(OFFSET(partidas,J$2*10,1,10,1)&lt;&gt;""),N(OFFSET(partidas,J$2*10,1,10,1)=OFFSET(partidas,J$2*10,3,10,1)))+SUMPRODUCT(N(OFFSET(partidas,J$2*10,4,10,1)=$B33),N(OFFSET(partidas,J$2*10,1,10,1)&lt;&gt;""),N(OFFSET(partidas,J$2*10,1,10,1)=OFFSET(partidas,J$2*10,3,10,1)))</f>
        <v>0</v>
      </c>
      <c r="K38" s="23">
        <f t="array" aca="1" ref="K38" ca="1">SUMPRODUCT(N(OFFSET(partidas,K$2*10,0,10,1)=$B33),N(OFFSET(partidas,K$2*10,1,10,1)&lt;&gt;""),N(OFFSET(partidas,K$2*10,1,10,1)=OFFSET(partidas,K$2*10,3,10,1)))+SUMPRODUCT(N(OFFSET(partidas,K$2*10,4,10,1)=$B33),N(OFFSET(partidas,K$2*10,1,10,1)&lt;&gt;""),N(OFFSET(partidas,K$2*10,1,10,1)=OFFSET(partidas,K$2*10,3,10,1)))</f>
        <v>0</v>
      </c>
      <c r="L38" s="23">
        <f t="array" aca="1" ref="L38" ca="1">SUMPRODUCT(N(OFFSET(partidas,L$2*10,0,10,1)=$B33),N(OFFSET(partidas,L$2*10,1,10,1)&lt;&gt;""),N(OFFSET(partidas,L$2*10,1,10,1)=OFFSET(partidas,L$2*10,3,10,1)))+SUMPRODUCT(N(OFFSET(partidas,L$2*10,4,10,1)=$B33),N(OFFSET(partidas,L$2*10,1,10,1)&lt;&gt;""),N(OFFSET(partidas,L$2*10,1,10,1)=OFFSET(partidas,L$2*10,3,10,1)))</f>
        <v>0</v>
      </c>
      <c r="M38" s="23">
        <f t="array" aca="1" ref="M38" ca="1">SUMPRODUCT(N(OFFSET(partidas,M$2*10,0,10,1)=$B33),N(OFFSET(partidas,M$2*10,1,10,1)&lt;&gt;""),N(OFFSET(partidas,M$2*10,1,10,1)=OFFSET(partidas,M$2*10,3,10,1)))+SUMPRODUCT(N(OFFSET(partidas,M$2*10,4,10,1)=$B33),N(OFFSET(partidas,M$2*10,1,10,1)&lt;&gt;""),N(OFFSET(partidas,M$2*10,1,10,1)=OFFSET(partidas,M$2*10,3,10,1)))</f>
        <v>0</v>
      </c>
      <c r="N38" s="23">
        <f t="array" aca="1" ref="N38" ca="1">SUMPRODUCT(N(OFFSET(partidas,N$2*10,0,10,1)=$B33),N(OFFSET(partidas,N$2*10,1,10,1)&lt;&gt;""),N(OFFSET(partidas,N$2*10,1,10,1)=OFFSET(partidas,N$2*10,3,10,1)))+SUMPRODUCT(N(OFFSET(partidas,N$2*10,4,10,1)=$B33),N(OFFSET(partidas,N$2*10,1,10,1)&lt;&gt;""),N(OFFSET(partidas,N$2*10,1,10,1)=OFFSET(partidas,N$2*10,3,10,1)))</f>
        <v>0</v>
      </c>
      <c r="O38" s="23">
        <f t="array" aca="1" ref="O38" ca="1">SUMPRODUCT(N(OFFSET(partidas,O$2*10,0,10,1)=$B33),N(OFFSET(partidas,O$2*10,1,10,1)&lt;&gt;""),N(OFFSET(partidas,O$2*10,1,10,1)=OFFSET(partidas,O$2*10,3,10,1)))+SUMPRODUCT(N(OFFSET(partidas,O$2*10,4,10,1)=$B33),N(OFFSET(partidas,O$2*10,1,10,1)&lt;&gt;""),N(OFFSET(partidas,O$2*10,1,10,1)=OFFSET(partidas,O$2*10,3,10,1)))</f>
        <v>0</v>
      </c>
      <c r="P38" s="23">
        <f t="array" aca="1" ref="P38" ca="1">SUMPRODUCT(N(OFFSET(partidas,P$2*10,0,10,1)=$B33),N(OFFSET(partidas,P$2*10,1,10,1)&lt;&gt;""),N(OFFSET(partidas,P$2*10,1,10,1)=OFFSET(partidas,P$2*10,3,10,1)))+SUMPRODUCT(N(OFFSET(partidas,P$2*10,4,10,1)=$B33),N(OFFSET(partidas,P$2*10,1,10,1)&lt;&gt;""),N(OFFSET(partidas,P$2*10,1,10,1)=OFFSET(partidas,P$2*10,3,10,1)))</f>
        <v>0</v>
      </c>
      <c r="Q38" s="23">
        <f t="array" aca="1" ref="Q38" ca="1">SUMPRODUCT(N(OFFSET(partidas,Q$2*10,0,10,1)=$B33),N(OFFSET(partidas,Q$2*10,1,10,1)&lt;&gt;""),N(OFFSET(partidas,Q$2*10,1,10,1)=OFFSET(partidas,Q$2*10,3,10,1)))+SUMPRODUCT(N(OFFSET(partidas,Q$2*10,4,10,1)=$B33),N(OFFSET(partidas,Q$2*10,1,10,1)&lt;&gt;""),N(OFFSET(partidas,Q$2*10,1,10,1)=OFFSET(partidas,Q$2*10,3,10,1)))</f>
        <v>0</v>
      </c>
      <c r="R38" s="23">
        <f t="array" aca="1" ref="R38" ca="1">SUMPRODUCT(N(OFFSET(partidas,R$2*10,0,10,1)=$B33),N(OFFSET(partidas,R$2*10,1,10,1)&lt;&gt;""),N(OFFSET(partidas,R$2*10,1,10,1)=OFFSET(partidas,R$2*10,3,10,1)))+SUMPRODUCT(N(OFFSET(partidas,R$2*10,4,10,1)=$B33),N(OFFSET(partidas,R$2*10,1,10,1)&lt;&gt;""),N(OFFSET(partidas,R$2*10,1,10,1)=OFFSET(partidas,R$2*10,3,10,1)))</f>
        <v>0</v>
      </c>
      <c r="S38" s="23">
        <f t="array" aca="1" ref="S38" ca="1">SUMPRODUCT(N(OFFSET(partidas,S$2*10,0,10,1)=$B33),N(OFFSET(partidas,S$2*10,1,10,1)&lt;&gt;""),N(OFFSET(partidas,S$2*10,1,10,1)=OFFSET(partidas,S$2*10,3,10,1)))+SUMPRODUCT(N(OFFSET(partidas,S$2*10,4,10,1)=$B33),N(OFFSET(partidas,S$2*10,1,10,1)&lt;&gt;""),N(OFFSET(partidas,S$2*10,1,10,1)=OFFSET(partidas,S$2*10,3,10,1)))</f>
        <v>0</v>
      </c>
      <c r="T38" s="23">
        <f t="array" aca="1" ref="T38" ca="1">SUMPRODUCT(N(OFFSET(partidas,T$2*10,0,10,1)=$B33),N(OFFSET(partidas,T$2*10,1,10,1)&lt;&gt;""),N(OFFSET(partidas,T$2*10,1,10,1)=OFFSET(partidas,T$2*10,3,10,1)))+SUMPRODUCT(N(OFFSET(partidas,T$2*10,4,10,1)=$B33),N(OFFSET(partidas,T$2*10,1,10,1)&lt;&gt;""),N(OFFSET(partidas,T$2*10,1,10,1)=OFFSET(partidas,T$2*10,3,10,1)))</f>
        <v>0</v>
      </c>
      <c r="U38" s="23">
        <f t="array" aca="1" ref="U38" ca="1">SUMPRODUCT(N(OFFSET(partidas,U$2*10,0,10,1)=$B33),N(OFFSET(partidas,U$2*10,1,10,1)&lt;&gt;""),N(OFFSET(partidas,U$2*10,1,10,1)=OFFSET(partidas,U$2*10,3,10,1)))+SUMPRODUCT(N(OFFSET(partidas,U$2*10,4,10,1)=$B33),N(OFFSET(partidas,U$2*10,1,10,1)&lt;&gt;""),N(OFFSET(partidas,U$2*10,1,10,1)=OFFSET(partidas,U$2*10,3,10,1)))</f>
        <v>0</v>
      </c>
      <c r="V38" s="23">
        <f t="array" aca="1" ref="V38" ca="1">SUMPRODUCT(N(OFFSET(partidas,V$2*10,0,10,1)=$B33),N(OFFSET(partidas,V$2*10,1,10,1)&lt;&gt;""),N(OFFSET(partidas,V$2*10,1,10,1)=OFFSET(partidas,V$2*10,3,10,1)))+SUMPRODUCT(N(OFFSET(partidas,V$2*10,4,10,1)=$B33),N(OFFSET(partidas,V$2*10,1,10,1)&lt;&gt;""),N(OFFSET(partidas,V$2*10,1,10,1)=OFFSET(partidas,V$2*10,3,10,1)))</f>
        <v>0</v>
      </c>
      <c r="W38" s="23">
        <f t="array" aca="1" ref="W38" ca="1">SUMPRODUCT(N(OFFSET(partidas,W$2*10,0,10,1)=$B33),N(OFFSET(partidas,W$2*10,1,10,1)&lt;&gt;""),N(OFFSET(partidas,W$2*10,1,10,1)=OFFSET(partidas,W$2*10,3,10,1)))+SUMPRODUCT(N(OFFSET(partidas,W$2*10,4,10,1)=$B33),N(OFFSET(partidas,W$2*10,1,10,1)&lt;&gt;""),N(OFFSET(partidas,W$2*10,1,10,1)=OFFSET(partidas,W$2*10,3,10,1)))</f>
        <v>0</v>
      </c>
      <c r="X38" s="23">
        <f t="array" aca="1" ref="X38" ca="1">SUMPRODUCT(N(OFFSET(partidas,X$2*10,0,10,1)=$B33),N(OFFSET(partidas,X$2*10,1,10,1)&lt;&gt;""),N(OFFSET(partidas,X$2*10,1,10,1)=OFFSET(partidas,X$2*10,3,10,1)))+SUMPRODUCT(N(OFFSET(partidas,X$2*10,4,10,1)=$B33),N(OFFSET(partidas,X$2*10,1,10,1)&lt;&gt;""),N(OFFSET(partidas,X$2*10,1,10,1)=OFFSET(partidas,X$2*10,3,10,1)))</f>
        <v>0</v>
      </c>
      <c r="Y38" s="23">
        <f t="array" aca="1" ref="Y38" ca="1">SUMPRODUCT(N(OFFSET(partidas,Y$2*10,0,10,1)=$B33),N(OFFSET(partidas,Y$2*10,1,10,1)&lt;&gt;""),N(OFFSET(partidas,Y$2*10,1,10,1)=OFFSET(partidas,Y$2*10,3,10,1)))+SUMPRODUCT(N(OFFSET(partidas,Y$2*10,4,10,1)=$B33),N(OFFSET(partidas,Y$2*10,1,10,1)&lt;&gt;""),N(OFFSET(partidas,Y$2*10,1,10,1)=OFFSET(partidas,Y$2*10,3,10,1)))</f>
        <v>0</v>
      </c>
      <c r="Z38" s="23">
        <f t="array" aca="1" ref="Z38" ca="1">SUMPRODUCT(N(OFFSET(partidas,Z$2*10,0,10,1)=$B33),N(OFFSET(partidas,Z$2*10,1,10,1)&lt;&gt;""),N(OFFSET(partidas,Z$2*10,1,10,1)=OFFSET(partidas,Z$2*10,3,10,1)))+SUMPRODUCT(N(OFFSET(partidas,Z$2*10,4,10,1)=$B33),N(OFFSET(partidas,Z$2*10,1,10,1)&lt;&gt;""),N(OFFSET(partidas,Z$2*10,1,10,1)=OFFSET(partidas,Z$2*10,3,10,1)))</f>
        <v>0</v>
      </c>
      <c r="AA38" s="23">
        <f t="array" aca="1" ref="AA38" ca="1">SUMPRODUCT(N(OFFSET(partidas,AA$2*10,0,10,1)=$B33),N(OFFSET(partidas,AA$2*10,1,10,1)&lt;&gt;""),N(OFFSET(partidas,AA$2*10,1,10,1)=OFFSET(partidas,AA$2*10,3,10,1)))+SUMPRODUCT(N(OFFSET(partidas,AA$2*10,4,10,1)=$B33),N(OFFSET(partidas,AA$2*10,1,10,1)&lt;&gt;""),N(OFFSET(partidas,AA$2*10,1,10,1)=OFFSET(partidas,AA$2*10,3,10,1)))</f>
        <v>0</v>
      </c>
      <c r="AB38" s="23">
        <f t="array" aca="1" ref="AB38" ca="1">SUMPRODUCT(N(OFFSET(partidas,AB$2*10,0,10,1)=$B33),N(OFFSET(partidas,AB$2*10,1,10,1)&lt;&gt;""),N(OFFSET(partidas,AB$2*10,1,10,1)=OFFSET(partidas,AB$2*10,3,10,1)))+SUMPRODUCT(N(OFFSET(partidas,AB$2*10,4,10,1)=$B33),N(OFFSET(partidas,AB$2*10,1,10,1)&lt;&gt;""),N(OFFSET(partidas,AB$2*10,1,10,1)=OFFSET(partidas,AB$2*10,3,10,1)))</f>
        <v>0</v>
      </c>
      <c r="AC38" s="23">
        <f t="array" aca="1" ref="AC38" ca="1">SUMPRODUCT(N(OFFSET(partidas,AC$2*10,0,10,1)=$B33),N(OFFSET(partidas,AC$2*10,1,10,1)&lt;&gt;""),N(OFFSET(partidas,AC$2*10,1,10,1)=OFFSET(partidas,AC$2*10,3,10,1)))+SUMPRODUCT(N(OFFSET(partidas,AC$2*10,4,10,1)=$B33),N(OFFSET(partidas,AC$2*10,1,10,1)&lt;&gt;""),N(OFFSET(partidas,AC$2*10,1,10,1)=OFFSET(partidas,AC$2*10,3,10,1)))</f>
        <v>0</v>
      </c>
      <c r="AD38" s="23">
        <f t="array" aca="1" ref="AD38" ca="1">SUMPRODUCT(N(OFFSET(partidas,AD$2*10,0,10,1)=$B33),N(OFFSET(partidas,AD$2*10,1,10,1)&lt;&gt;""),N(OFFSET(partidas,AD$2*10,1,10,1)=OFFSET(partidas,AD$2*10,3,10,1)))+SUMPRODUCT(N(OFFSET(partidas,AD$2*10,4,10,1)=$B33),N(OFFSET(partidas,AD$2*10,1,10,1)&lt;&gt;""),N(OFFSET(partidas,AD$2*10,1,10,1)=OFFSET(partidas,AD$2*10,3,10,1)))</f>
        <v>0</v>
      </c>
      <c r="AE38" s="23">
        <f t="array" aca="1" ref="AE38" ca="1">SUMPRODUCT(N(OFFSET(partidas,AE$2*10,0,10,1)=$B33),N(OFFSET(partidas,AE$2*10,1,10,1)&lt;&gt;""),N(OFFSET(partidas,AE$2*10,1,10,1)=OFFSET(partidas,AE$2*10,3,10,1)))+SUMPRODUCT(N(OFFSET(partidas,AE$2*10,4,10,1)=$B33),N(OFFSET(partidas,AE$2*10,1,10,1)&lt;&gt;""),N(OFFSET(partidas,AE$2*10,1,10,1)=OFFSET(partidas,AE$2*10,3,10,1)))</f>
        <v>0</v>
      </c>
      <c r="AF38" s="23">
        <f t="array" aca="1" ref="AF38" ca="1">SUMPRODUCT(N(OFFSET(partidas,AF$2*10,0,10,1)=$B33),N(OFFSET(partidas,AF$2*10,1,10,1)&lt;&gt;""),N(OFFSET(partidas,AF$2*10,1,10,1)=OFFSET(partidas,AF$2*10,3,10,1)))+SUMPRODUCT(N(OFFSET(partidas,AF$2*10,4,10,1)=$B33),N(OFFSET(partidas,AF$2*10,1,10,1)&lt;&gt;""),N(OFFSET(partidas,AF$2*10,1,10,1)=OFFSET(partidas,AF$2*10,3,10,1)))</f>
        <v>0</v>
      </c>
      <c r="AG38" s="23">
        <f t="array" aca="1" ref="AG38" ca="1">SUMPRODUCT(N(OFFSET(partidas,AG$2*10,0,10,1)=$B33),N(OFFSET(partidas,AG$2*10,1,10,1)&lt;&gt;""),N(OFFSET(partidas,AG$2*10,1,10,1)=OFFSET(partidas,AG$2*10,3,10,1)))+SUMPRODUCT(N(OFFSET(partidas,AG$2*10,4,10,1)=$B33),N(OFFSET(partidas,AG$2*10,1,10,1)&lt;&gt;""),N(OFFSET(partidas,AG$2*10,1,10,1)=OFFSET(partidas,AG$2*10,3,10,1)))</f>
        <v>0</v>
      </c>
      <c r="AH38" s="23">
        <f t="array" aca="1" ref="AH38" ca="1">SUMPRODUCT(N(OFFSET(partidas,AH$2*10,0,10,1)=$B33),N(OFFSET(partidas,AH$2*10,1,10,1)&lt;&gt;""),N(OFFSET(partidas,AH$2*10,1,10,1)=OFFSET(partidas,AH$2*10,3,10,1)))+SUMPRODUCT(N(OFFSET(partidas,AH$2*10,4,10,1)=$B33),N(OFFSET(partidas,AH$2*10,1,10,1)&lt;&gt;""),N(OFFSET(partidas,AH$2*10,1,10,1)=OFFSET(partidas,AH$2*10,3,10,1)))</f>
        <v>0</v>
      </c>
      <c r="AI38" s="23">
        <f t="array" aca="1" ref="AI38" ca="1">SUMPRODUCT(N(OFFSET(partidas,AI$2*10,0,10,1)=$B33),N(OFFSET(partidas,AI$2*10,1,10,1)&lt;&gt;""),N(OFFSET(partidas,AI$2*10,1,10,1)=OFFSET(partidas,AI$2*10,3,10,1)))+SUMPRODUCT(N(OFFSET(partidas,AI$2*10,4,10,1)=$B33),N(OFFSET(partidas,AI$2*10,1,10,1)&lt;&gt;""),N(OFFSET(partidas,AI$2*10,1,10,1)=OFFSET(partidas,AI$2*10,3,10,1)))</f>
        <v>0</v>
      </c>
      <c r="AJ38" s="23">
        <f t="array" aca="1" ref="AJ38" ca="1">SUMPRODUCT(N(OFFSET(partidas,AJ$2*10,0,10,1)=$B33),N(OFFSET(partidas,AJ$2*10,1,10,1)&lt;&gt;""),N(OFFSET(partidas,AJ$2*10,1,10,1)=OFFSET(partidas,AJ$2*10,3,10,1)))+SUMPRODUCT(N(OFFSET(partidas,AJ$2*10,4,10,1)=$B33),N(OFFSET(partidas,AJ$2*10,1,10,1)&lt;&gt;""),N(OFFSET(partidas,AJ$2*10,1,10,1)=OFFSET(partidas,AJ$2*10,3,10,1)))</f>
        <v>0</v>
      </c>
      <c r="AK38" s="23">
        <f t="array" aca="1" ref="AK38" ca="1">SUMPRODUCT(N(OFFSET(partidas,AK$2*10,0,10,1)=$B33),N(OFFSET(partidas,AK$2*10,1,10,1)&lt;&gt;""),N(OFFSET(partidas,AK$2*10,1,10,1)=OFFSET(partidas,AK$2*10,3,10,1)))+SUMPRODUCT(N(OFFSET(partidas,AK$2*10,4,10,1)=$B33),N(OFFSET(partidas,AK$2*10,1,10,1)&lt;&gt;""),N(OFFSET(partidas,AK$2*10,1,10,1)=OFFSET(partidas,AK$2*10,3,10,1)))</f>
        <v>0</v>
      </c>
      <c r="AL38" s="23">
        <f t="array" aca="1" ref="AL38" ca="1">SUMPRODUCT(N(OFFSET(partidas,AL$2*10,0,10,1)=$B33),N(OFFSET(partidas,AL$2*10,1,10,1)&lt;&gt;""),N(OFFSET(partidas,AL$2*10,1,10,1)=OFFSET(partidas,AL$2*10,3,10,1)))+SUMPRODUCT(N(OFFSET(partidas,AL$2*10,4,10,1)=$B33),N(OFFSET(partidas,AL$2*10,1,10,1)&lt;&gt;""),N(OFFSET(partidas,AL$2*10,1,10,1)=OFFSET(partidas,AL$2*10,3,10,1)))</f>
        <v>0</v>
      </c>
      <c r="AM38" s="23">
        <f t="array" aca="1" ref="AM38" ca="1">SUMPRODUCT(N(OFFSET(partidas,AM$2*10,0,10,1)=$B33),N(OFFSET(partidas,AM$2*10,1,10,1)&lt;&gt;""),N(OFFSET(partidas,AM$2*10,1,10,1)=OFFSET(partidas,AM$2*10,3,10,1)))+SUMPRODUCT(N(OFFSET(partidas,AM$2*10,4,10,1)=$B33),N(OFFSET(partidas,AM$2*10,1,10,1)&lt;&gt;""),N(OFFSET(partidas,AM$2*10,1,10,1)=OFFSET(partidas,AM$2*10,3,10,1)))</f>
        <v>0</v>
      </c>
      <c r="AN38" s="23">
        <f t="array" aca="1" ref="AN38" ca="1">SUMPRODUCT(N(OFFSET(partidas,AN$2*10,0,10,1)=$B33),N(OFFSET(partidas,AN$2*10,1,10,1)&lt;&gt;""),N(OFFSET(partidas,AN$2*10,1,10,1)=OFFSET(partidas,AN$2*10,3,10,1)))+SUMPRODUCT(N(OFFSET(partidas,AN$2*10,4,10,1)=$B33),N(OFFSET(partidas,AN$2*10,1,10,1)&lt;&gt;""),N(OFFSET(partidas,AN$2*10,1,10,1)=OFFSET(partidas,AN$2*10,3,10,1)))</f>
        <v>0</v>
      </c>
      <c r="AO38" s="38">
        <f ca="1">AO37*100000000+COUNTIF($C37:C37,3)*1000000+(AO33+AO34-AO35-AO36+30)*1000+(AO33+AO34)</f>
        <v>400034008</v>
      </c>
      <c r="AP38" s="38">
        <f ca="1">AP37*100000000+COUNTIF($C37:D37,3)*1000000+(AP33+AP34-AP35-AP36+30)*1000+(AP33+AP34)</f>
        <v>701036012</v>
      </c>
      <c r="AQ38" s="38">
        <f ca="1">AQ37*100000000+COUNTIF($C37:E37,3)*1000000+(AQ33+AQ34-AQ35-AQ36+30)*1000+(AQ33+AQ34)</f>
        <v>1002037014</v>
      </c>
      <c r="AR38" s="38">
        <f ca="1">AR37*100000000+COUNTIF($C37:F37,3)*1000000+(AR33+AR34-AR35-AR36+30)*1000+(AR33+AR34)</f>
        <v>1002037014</v>
      </c>
      <c r="AS38" s="38">
        <f ca="1">AS37*100000000+COUNTIF($C37:G37,3)*1000000+(AS33+AS34-AS35-AS36+30)*1000+(AS33+AS34)</f>
        <v>1002037014</v>
      </c>
      <c r="AT38" s="38">
        <f ca="1">AT37*100000000+COUNTIF($C37:H37,3)*1000000+(AT33+AT34-AT35-AT36+30)*1000+(AT33+AT34)</f>
        <v>1002037014</v>
      </c>
      <c r="AU38" s="38">
        <f ca="1">AU37*100000000+COUNTIF($C37:I37,3)*1000000+(AU33+AU34-AU35-AU36+30)*1000+(AU33+AU34)</f>
        <v>1002037014</v>
      </c>
      <c r="AV38" s="38">
        <f ca="1">AV37*100000000+COUNTIF($C37:J37,3)*1000000+(AV33+AV34-AV35-AV36+30)*1000+(AV33+AV34)</f>
        <v>1002037014</v>
      </c>
      <c r="AW38" s="38">
        <f ca="1">AW37*100000000+COUNTIF($C37:K37,3)*1000000+(AW33+AW34-AW35-AW36+30)*1000+(AW33+AW34)</f>
        <v>1002037014</v>
      </c>
      <c r="AX38" s="38">
        <f ca="1">AX37*100000000+COUNTIF($C37:L37,3)*1000000+(AX33+AX34-AX35-AX36+30)*1000+(AX33+AX34)</f>
        <v>1002037014</v>
      </c>
      <c r="AY38" s="38">
        <f ca="1">AY37*100000000+COUNTIF($C37:M37,3)*1000000+(AY33+AY34-AY35-AY36+30)*1000+(AY33+AY34)</f>
        <v>1002037014</v>
      </c>
      <c r="AZ38" s="38">
        <f ca="1">AZ37*100000000+COUNTIF($C37:N37,3)*1000000+(AZ33+AZ34-AZ35-AZ36+30)*1000+(AZ33+AZ34)</f>
        <v>1002037014</v>
      </c>
      <c r="BA38" s="38">
        <f ca="1">BA37*100000000+COUNTIF($C37:O37,3)*1000000+(BA33+BA34-BA35-BA36+30)*1000+(BA33+BA34)</f>
        <v>1002037014</v>
      </c>
      <c r="BB38" s="38">
        <f ca="1">BB37*100000000+COUNTIF($C37:P37,3)*1000000+(BB33+BB34-BB35-BB36+30)*1000+(BB33+BB34)</f>
        <v>1002037014</v>
      </c>
      <c r="BC38" s="38">
        <f ca="1">BC37*100000000+COUNTIF($C37:Q37,3)*1000000+(BC33+BC34-BC35-BC36+30)*1000+(BC33+BC34)</f>
        <v>1002037014</v>
      </c>
      <c r="BD38" s="38">
        <f ca="1">BD37*100000000+COUNTIF($C37:R37,3)*1000000+(BD33+BD34-BD35-BD36+30)*1000+(BD33+BD34)</f>
        <v>1002037014</v>
      </c>
      <c r="BE38" s="38">
        <f ca="1">BE37*100000000+COUNTIF($C37:S37,3)*1000000+(BE33+BE34-BE35-BE36+30)*1000+(BE33+BE34)</f>
        <v>1002037014</v>
      </c>
      <c r="BF38" s="38">
        <f ca="1">BF37*100000000+COUNTIF($C37:T37,3)*1000000+(BF33+BF34-BF35-BF36+30)*1000+(BF33+BF34)</f>
        <v>1002037014</v>
      </c>
      <c r="BG38" s="38">
        <f ca="1">BG37*100000000+COUNTIF($C37:U37,3)*1000000+(BG33+BG34-BG35-BG36+30)*1000+(BG33+BG34)</f>
        <v>1002037014</v>
      </c>
      <c r="BH38" s="38">
        <f ca="1">BH37*100000000+COUNTIF($C37:V37,3)*1000000+(BH33+BH34-BH35-BH36+30)*1000+(BH33+BH34)</f>
        <v>1002037014</v>
      </c>
      <c r="BI38" s="38">
        <f ca="1">BI37*100000000+COUNTIF($C37:W37,3)*1000000+(BI33+BI34-BI35-BI36+30)*1000+(BI33+BI34)</f>
        <v>1002037014</v>
      </c>
      <c r="BJ38" s="38">
        <f ca="1">BJ37*100000000+COUNTIF($C37:X37,3)*1000000+(BJ33+BJ34-BJ35-BJ36+30)*1000+(BJ33+BJ34)</f>
        <v>1002037014</v>
      </c>
      <c r="BK38" s="38">
        <f ca="1">BK37*100000000+COUNTIF($C37:Y37,3)*1000000+(BK33+BK34-BK35-BK36+30)*1000+(BK33+BK34)</f>
        <v>1002037014</v>
      </c>
      <c r="BL38" s="38">
        <f ca="1">BL37*100000000+COUNTIF($C37:Z37,3)*1000000+(BL33+BL34-BL35-BL36+30)*1000+(BL33+BL34)</f>
        <v>1002037014</v>
      </c>
      <c r="BM38" s="38">
        <f ca="1">BM37*100000000+COUNTIF($C37:AA37,3)*1000000+(BM33+BM34-BM35-BM36+30)*1000+(BM33+BM34)</f>
        <v>1002037014</v>
      </c>
      <c r="BN38" s="38">
        <f ca="1">BN37*100000000+COUNTIF($C37:AB37,3)*1000000+(BN33+BN34-BN35-BN36+30)*1000+(BN33+BN34)</f>
        <v>1002037014</v>
      </c>
      <c r="BO38" s="38">
        <f ca="1">BO37*100000000+COUNTIF($C37:AC37,3)*1000000+(BO33+BO34-BO35-BO36+30)*1000+(BO33+BO34)</f>
        <v>1002037014</v>
      </c>
      <c r="BP38" s="38">
        <f ca="1">BP37*100000000+COUNTIF($C37:AD37,3)*1000000+(BP33+BP34-BP35-BP36+30)*1000+(BP33+BP34)</f>
        <v>1002037014</v>
      </c>
      <c r="BQ38" s="38">
        <f ca="1">BQ37*100000000+COUNTIF($C37:AE37,3)*1000000+(BQ33+BQ34-BQ35-BQ36+30)*1000+(BQ33+BQ34)</f>
        <v>1002037014</v>
      </c>
      <c r="BR38" s="38">
        <f ca="1">BR37*100000000+COUNTIF($C37:AF37,3)*1000000+(BR33+BR34-BR35-BR36+30)*1000+(BR33+BR34)</f>
        <v>1002037014</v>
      </c>
      <c r="BS38" s="38">
        <f ca="1">BS37*100000000+COUNTIF($C37:AG37,3)*1000000+(BS33+BS34-BS35-BS36+30)*1000+(BS33+BS34)</f>
        <v>1002037014</v>
      </c>
      <c r="BT38" s="38">
        <f ca="1">BT37*100000000+COUNTIF($C37:AH37,3)*1000000+(BT33+BT34-BT35-BT36+30)*1000+(BT33+BT34)</f>
        <v>1002037014</v>
      </c>
      <c r="BU38" s="38">
        <f ca="1">BU37*100000000+COUNTIF($C37:AI37,3)*1000000+(BU33+BU34-BU35-BU36+30)*1000+(BU33+BU34)</f>
        <v>1002037014</v>
      </c>
      <c r="BV38" s="38">
        <f ca="1">BV37*100000000+COUNTIF($C37:AJ37,3)*1000000+(BV33+BV34-BV35-BV36+30)*1000+(BV33+BV34)</f>
        <v>1002037014</v>
      </c>
      <c r="BW38" s="38">
        <f ca="1">BW37*100000000+COUNTIF($C37:AK37,3)*1000000+(BW33+BW34-BW35-BW36+30)*1000+(BW33+BW34)</f>
        <v>1002037014</v>
      </c>
      <c r="BX38" s="38">
        <f ca="1">BX37*100000000+COUNTIF($C37:AL37,3)*1000000+(BX33+BX34-BX35-BX36+30)*1000+(BX33+BX34)</f>
        <v>1002037014</v>
      </c>
      <c r="BY38" s="38">
        <f ca="1">BY37*100000000+COUNTIF($C37:AM37,3)*1000000+(BY33+BY34-BY35-BY36+30)*1000+(BY33+BY34)</f>
        <v>1002037014</v>
      </c>
      <c r="BZ38" s="38">
        <f ca="1">BZ37*100000000+COUNTIF($C37:AN37,3)*1000000+(BZ33+BZ34-BZ35-BZ36+30)*1000+(BZ33+BZ34)</f>
        <v>1002037014</v>
      </c>
    </row>
    <row r="39" spans="1:78" ht="13.5" thickBot="1" x14ac:dyDescent="0.25">
      <c r="A39" s="37"/>
      <c r="B39" s="22" t="str">
        <f t="shared" si="42"/>
        <v>FOLGA</v>
      </c>
      <c r="C39" s="23">
        <f t="array" aca="1" ref="C39" ca="1">SUMPRODUCT(N(OFFSET(partidas,C$2*10,0,10,1)=$B39),OFFSET(partidas,C$2*10,1,10,1))</f>
        <v>0</v>
      </c>
      <c r="D39" s="23">
        <f t="array" aca="1" ref="D39" ca="1">SUMPRODUCT(N(OFFSET(partidas,D$2*10,0,10,1)=$B39),OFFSET(partidas,D$2*10,1,10,1))</f>
        <v>0</v>
      </c>
      <c r="E39" s="23">
        <f t="array" aca="1" ref="E39" ca="1">SUMPRODUCT(N(OFFSET(partidas,E$2*10,0,10,1)=$B39),OFFSET(partidas,E$2*10,1,10,1))</f>
        <v>0</v>
      </c>
      <c r="F39" s="23">
        <f t="array" aca="1" ref="F39" ca="1">SUMPRODUCT(N(OFFSET(partidas,F$2*10,0,10,1)=$B39),OFFSET(partidas,F$2*10,1,10,1))</f>
        <v>0</v>
      </c>
      <c r="G39" s="23">
        <f t="array" aca="1" ref="G39" ca="1">SUMPRODUCT(N(OFFSET(partidas,G$2*10,0,10,1)=$B39),OFFSET(partidas,G$2*10,1,10,1))</f>
        <v>0</v>
      </c>
      <c r="H39" s="23">
        <f t="array" aca="1" ref="H39" ca="1">SUMPRODUCT(N(OFFSET(partidas,H$2*10,0,10,1)=$B39),OFFSET(partidas,H$2*10,1,10,1))</f>
        <v>0</v>
      </c>
      <c r="I39" s="23">
        <f t="array" aca="1" ref="I39" ca="1">SUMPRODUCT(N(OFFSET(partidas,I$2*10,0,10,1)=$B39),OFFSET(partidas,I$2*10,1,10,1))</f>
        <v>0</v>
      </c>
      <c r="J39" s="23">
        <f t="array" aca="1" ref="J39" ca="1">SUMPRODUCT(N(OFFSET(partidas,J$2*10,0,10,1)=$B39),OFFSET(partidas,J$2*10,1,10,1))</f>
        <v>0</v>
      </c>
      <c r="K39" s="23">
        <f t="array" aca="1" ref="K39" ca="1">SUMPRODUCT(N(OFFSET(partidas,K$2*10,0,10,1)=$B39),OFFSET(partidas,K$2*10,1,10,1))</f>
        <v>0</v>
      </c>
      <c r="L39" s="23">
        <f t="array" aca="1" ref="L39" ca="1">SUMPRODUCT(N(OFFSET(partidas,L$2*10,0,10,1)=$B39),OFFSET(partidas,L$2*10,1,10,1))</f>
        <v>0</v>
      </c>
      <c r="M39" s="23">
        <f t="array" aca="1" ref="M39" ca="1">SUMPRODUCT(N(OFFSET(partidas,M$2*10,0,10,1)=$B39),OFFSET(partidas,M$2*10,1,10,1))</f>
        <v>0</v>
      </c>
      <c r="N39" s="23">
        <f t="array" aca="1" ref="N39" ca="1">SUMPRODUCT(N(OFFSET(partidas,N$2*10,0,10,1)=$B39),OFFSET(partidas,N$2*10,1,10,1))</f>
        <v>0</v>
      </c>
      <c r="O39" s="23">
        <f t="array" aca="1" ref="O39" ca="1">SUMPRODUCT(N(OFFSET(partidas,O$2*10,0,10,1)=$B39),OFFSET(partidas,O$2*10,1,10,1))</f>
        <v>0</v>
      </c>
      <c r="P39" s="23">
        <f t="array" aca="1" ref="P39" ca="1">SUMPRODUCT(N(OFFSET(partidas,P$2*10,0,10,1)=$B39),OFFSET(partidas,P$2*10,1,10,1))</f>
        <v>0</v>
      </c>
      <c r="Q39" s="23">
        <f t="array" aca="1" ref="Q39" ca="1">SUMPRODUCT(N(OFFSET(partidas,Q$2*10,0,10,1)=$B39),OFFSET(partidas,Q$2*10,1,10,1))</f>
        <v>0</v>
      </c>
      <c r="R39" s="23">
        <f t="array" aca="1" ref="R39" ca="1">SUMPRODUCT(N(OFFSET(partidas,R$2*10,0,10,1)=$B39),OFFSET(partidas,R$2*10,1,10,1))</f>
        <v>0</v>
      </c>
      <c r="S39" s="23">
        <f t="array" aca="1" ref="S39" ca="1">SUMPRODUCT(N(OFFSET(partidas,S$2*10,0,10,1)=$B39),OFFSET(partidas,S$2*10,1,10,1))</f>
        <v>0</v>
      </c>
      <c r="T39" s="23">
        <f t="array" aca="1" ref="T39" ca="1">SUMPRODUCT(N(OFFSET(partidas,T$2*10,0,10,1)=$B39),OFFSET(partidas,T$2*10,1,10,1))</f>
        <v>0</v>
      </c>
      <c r="U39" s="23">
        <f t="array" aca="1" ref="U39" ca="1">SUMPRODUCT(N(OFFSET(partidas,U$2*10,0,10,1)=$B39),OFFSET(partidas,U$2*10,1,10,1))</f>
        <v>0</v>
      </c>
      <c r="V39" s="23">
        <f t="array" aca="1" ref="V39" ca="1">SUMPRODUCT(N(OFFSET(partidas,V$2*10,0,10,1)=$B39),OFFSET(partidas,V$2*10,1,10,1))</f>
        <v>0</v>
      </c>
      <c r="W39" s="23">
        <f t="array" aca="1" ref="W39" ca="1">SUMPRODUCT(N(OFFSET(partidas,W$2*10,0,10,1)=$B39),OFFSET(partidas,W$2*10,1,10,1))</f>
        <v>0</v>
      </c>
      <c r="X39" s="23">
        <f t="array" aca="1" ref="X39" ca="1">SUMPRODUCT(N(OFFSET(partidas,X$2*10,0,10,1)=$B39),OFFSET(partidas,X$2*10,1,10,1))</f>
        <v>0</v>
      </c>
      <c r="Y39" s="23">
        <f t="array" aca="1" ref="Y39" ca="1">SUMPRODUCT(N(OFFSET(partidas,Y$2*10,0,10,1)=$B39),OFFSET(partidas,Y$2*10,1,10,1))</f>
        <v>0</v>
      </c>
      <c r="Z39" s="23">
        <f t="array" aca="1" ref="Z39" ca="1">SUMPRODUCT(N(OFFSET(partidas,Z$2*10,0,10,1)=$B39),OFFSET(partidas,Z$2*10,1,10,1))</f>
        <v>0</v>
      </c>
      <c r="AA39" s="23">
        <f t="array" aca="1" ref="AA39" ca="1">SUMPRODUCT(N(OFFSET(partidas,AA$2*10,0,10,1)=$B39),OFFSET(partidas,AA$2*10,1,10,1))</f>
        <v>0</v>
      </c>
      <c r="AB39" s="23">
        <f t="array" aca="1" ref="AB39" ca="1">SUMPRODUCT(N(OFFSET(partidas,AB$2*10,0,10,1)=$B39),OFFSET(partidas,AB$2*10,1,10,1))</f>
        <v>0</v>
      </c>
      <c r="AC39" s="23">
        <f t="array" aca="1" ref="AC39" ca="1">SUMPRODUCT(N(OFFSET(partidas,AC$2*10,0,10,1)=$B39),OFFSET(partidas,AC$2*10,1,10,1))</f>
        <v>0</v>
      </c>
      <c r="AD39" s="23">
        <f t="array" aca="1" ref="AD39" ca="1">SUMPRODUCT(N(OFFSET(partidas,AD$2*10,0,10,1)=$B39),OFFSET(partidas,AD$2*10,1,10,1))</f>
        <v>0</v>
      </c>
      <c r="AE39" s="23">
        <f t="array" aca="1" ref="AE39" ca="1">SUMPRODUCT(N(OFFSET(partidas,AE$2*10,0,10,1)=$B39),OFFSET(partidas,AE$2*10,1,10,1))</f>
        <v>0</v>
      </c>
      <c r="AF39" s="23">
        <f t="array" aca="1" ref="AF39" ca="1">SUMPRODUCT(N(OFFSET(partidas,AF$2*10,0,10,1)=$B39),OFFSET(partidas,AF$2*10,1,10,1))</f>
        <v>0</v>
      </c>
      <c r="AG39" s="23">
        <f t="array" aca="1" ref="AG39" ca="1">SUMPRODUCT(N(OFFSET(partidas,AG$2*10,0,10,1)=$B39),OFFSET(partidas,AG$2*10,1,10,1))</f>
        <v>0</v>
      </c>
      <c r="AH39" s="23">
        <f t="array" aca="1" ref="AH39" ca="1">SUMPRODUCT(N(OFFSET(partidas,AH$2*10,0,10,1)=$B39),OFFSET(partidas,AH$2*10,1,10,1))</f>
        <v>0</v>
      </c>
      <c r="AI39" s="23">
        <f t="array" aca="1" ref="AI39" ca="1">SUMPRODUCT(N(OFFSET(partidas,AI$2*10,0,10,1)=$B39),OFFSET(partidas,AI$2*10,1,10,1))</f>
        <v>0</v>
      </c>
      <c r="AJ39" s="23">
        <f t="array" aca="1" ref="AJ39" ca="1">SUMPRODUCT(N(OFFSET(partidas,AJ$2*10,0,10,1)=$B39),OFFSET(partidas,AJ$2*10,1,10,1))</f>
        <v>0</v>
      </c>
      <c r="AK39" s="23">
        <f t="array" aca="1" ref="AK39" ca="1">SUMPRODUCT(N(OFFSET(partidas,AK$2*10,0,10,1)=$B39),OFFSET(partidas,AK$2*10,1,10,1))</f>
        <v>0</v>
      </c>
      <c r="AL39" s="23">
        <f t="array" aca="1" ref="AL39" ca="1">SUMPRODUCT(N(OFFSET(partidas,AL$2*10,0,10,1)=$B39),OFFSET(partidas,AL$2*10,1,10,1))</f>
        <v>0</v>
      </c>
      <c r="AM39" s="23">
        <f t="array" aca="1" ref="AM39" ca="1">SUMPRODUCT(N(OFFSET(partidas,AM$2*10,0,10,1)=$B39),OFFSET(partidas,AM$2*10,1,10,1))</f>
        <v>0</v>
      </c>
      <c r="AN39" s="23">
        <f t="array" aca="1" ref="AN39" ca="1">SUMPRODUCT(N(OFFSET(partidas,AN$2*10,0,10,1)=$B39),OFFSET(partidas,AN$2*10,1,10,1))</f>
        <v>0</v>
      </c>
      <c r="AO39" s="23">
        <f ca="1">C39</f>
        <v>0</v>
      </c>
      <c r="AP39" s="23">
        <f t="shared" ref="AP39:AX43" ca="1" si="47">D39+AO39</f>
        <v>0</v>
      </c>
      <c r="AQ39" s="23">
        <f t="shared" ca="1" si="47"/>
        <v>0</v>
      </c>
      <c r="AR39" s="23">
        <f t="shared" ca="1" si="47"/>
        <v>0</v>
      </c>
      <c r="AS39" s="23">
        <f t="shared" ca="1" si="47"/>
        <v>0</v>
      </c>
      <c r="AT39" s="23">
        <f t="shared" ca="1" si="47"/>
        <v>0</v>
      </c>
      <c r="AU39" s="23">
        <f t="shared" ca="1" si="47"/>
        <v>0</v>
      </c>
      <c r="AV39" s="23">
        <f t="shared" ca="1" si="47"/>
        <v>0</v>
      </c>
      <c r="AW39" s="23">
        <f t="shared" ca="1" si="47"/>
        <v>0</v>
      </c>
      <c r="AX39" s="23">
        <f t="shared" ca="1" si="47"/>
        <v>0</v>
      </c>
      <c r="AY39" s="23">
        <f t="shared" ref="AY39:BZ39" ca="1" si="48">M39+AX39</f>
        <v>0</v>
      </c>
      <c r="AZ39" s="23">
        <f t="shared" ca="1" si="48"/>
        <v>0</v>
      </c>
      <c r="BA39" s="23">
        <f t="shared" ca="1" si="48"/>
        <v>0</v>
      </c>
      <c r="BB39" s="23">
        <f t="shared" ca="1" si="48"/>
        <v>0</v>
      </c>
      <c r="BC39" s="23">
        <f t="shared" ca="1" si="48"/>
        <v>0</v>
      </c>
      <c r="BD39" s="23">
        <f t="shared" ca="1" si="48"/>
        <v>0</v>
      </c>
      <c r="BE39" s="23">
        <f t="shared" ca="1" si="48"/>
        <v>0</v>
      </c>
      <c r="BF39" s="23">
        <f t="shared" ca="1" si="48"/>
        <v>0</v>
      </c>
      <c r="BG39" s="23">
        <f t="shared" ca="1" si="48"/>
        <v>0</v>
      </c>
      <c r="BH39" s="23">
        <f t="shared" ca="1" si="48"/>
        <v>0</v>
      </c>
      <c r="BI39" s="23">
        <f t="shared" ca="1" si="48"/>
        <v>0</v>
      </c>
      <c r="BJ39" s="23">
        <f t="shared" ca="1" si="48"/>
        <v>0</v>
      </c>
      <c r="BK39" s="23">
        <f t="shared" ca="1" si="48"/>
        <v>0</v>
      </c>
      <c r="BL39" s="23">
        <f t="shared" ca="1" si="48"/>
        <v>0</v>
      </c>
      <c r="BM39" s="23">
        <f t="shared" ca="1" si="48"/>
        <v>0</v>
      </c>
      <c r="BN39" s="23">
        <f t="shared" ca="1" si="48"/>
        <v>0</v>
      </c>
      <c r="BO39" s="23">
        <f t="shared" ca="1" si="48"/>
        <v>0</v>
      </c>
      <c r="BP39" s="23">
        <f t="shared" ca="1" si="48"/>
        <v>0</v>
      </c>
      <c r="BQ39" s="23">
        <f t="shared" ca="1" si="48"/>
        <v>0</v>
      </c>
      <c r="BR39" s="23">
        <f t="shared" ca="1" si="48"/>
        <v>0</v>
      </c>
      <c r="BS39" s="23">
        <f t="shared" ca="1" si="48"/>
        <v>0</v>
      </c>
      <c r="BT39" s="23">
        <f t="shared" ca="1" si="48"/>
        <v>0</v>
      </c>
      <c r="BU39" s="23">
        <f t="shared" ca="1" si="48"/>
        <v>0</v>
      </c>
      <c r="BV39" s="23">
        <f t="shared" ca="1" si="48"/>
        <v>0</v>
      </c>
      <c r="BW39" s="23">
        <f t="shared" ca="1" si="48"/>
        <v>0</v>
      </c>
      <c r="BX39" s="23">
        <f t="shared" ca="1" si="48"/>
        <v>0</v>
      </c>
      <c r="BY39" s="23">
        <f t="shared" ca="1" si="48"/>
        <v>0</v>
      </c>
      <c r="BZ39" s="23">
        <f t="shared" ca="1" si="48"/>
        <v>0</v>
      </c>
    </row>
    <row r="40" spans="1:78" ht="13.5" thickBot="1" x14ac:dyDescent="0.25">
      <c r="A40" s="37"/>
      <c r="B40" s="22" t="str">
        <f t="shared" si="42"/>
        <v>FOLGA</v>
      </c>
      <c r="C40" s="23">
        <f t="array" aca="1" ref="C40" ca="1">SUMPRODUCT(N(OFFSET(partidas,C$2*10,4,10,1)=$B39),OFFSET(partidas,C$2*10,3,10,1))</f>
        <v>0</v>
      </c>
      <c r="D40" s="23">
        <f t="array" aca="1" ref="D40" ca="1">SUMPRODUCT(N(OFFSET(partidas,D$2*10,4,10,1)=$B39),OFFSET(partidas,D$2*10,3,10,1))</f>
        <v>0</v>
      </c>
      <c r="E40" s="23">
        <f t="array" aca="1" ref="E40" ca="1">SUMPRODUCT(N(OFFSET(partidas,E$2*10,4,10,1)=$B39),OFFSET(partidas,E$2*10,3,10,1))</f>
        <v>0</v>
      </c>
      <c r="F40" s="23">
        <f t="array" aca="1" ref="F40" ca="1">SUMPRODUCT(N(OFFSET(partidas,F$2*10,4,10,1)=$B39),OFFSET(partidas,F$2*10,3,10,1))</f>
        <v>0</v>
      </c>
      <c r="G40" s="23">
        <f t="array" aca="1" ref="G40" ca="1">SUMPRODUCT(N(OFFSET(partidas,G$2*10,4,10,1)=$B39),OFFSET(partidas,G$2*10,3,10,1))</f>
        <v>0</v>
      </c>
      <c r="H40" s="23">
        <f t="array" aca="1" ref="H40" ca="1">SUMPRODUCT(N(OFFSET(partidas,H$2*10,4,10,1)=$B39),OFFSET(partidas,H$2*10,3,10,1))</f>
        <v>0</v>
      </c>
      <c r="I40" s="23">
        <f t="array" aca="1" ref="I40" ca="1">SUMPRODUCT(N(OFFSET(partidas,I$2*10,4,10,1)=$B39),OFFSET(partidas,I$2*10,3,10,1))</f>
        <v>0</v>
      </c>
      <c r="J40" s="23">
        <f t="array" aca="1" ref="J40" ca="1">SUMPRODUCT(N(OFFSET(partidas,J$2*10,4,10,1)=$B39),OFFSET(partidas,J$2*10,3,10,1))</f>
        <v>0</v>
      </c>
      <c r="K40" s="23">
        <f t="array" aca="1" ref="K40" ca="1">SUMPRODUCT(N(OFFSET(partidas,K$2*10,4,10,1)=$B39),OFFSET(partidas,K$2*10,3,10,1))</f>
        <v>0</v>
      </c>
      <c r="L40" s="23">
        <f t="array" aca="1" ref="L40" ca="1">SUMPRODUCT(N(OFFSET(partidas,L$2*10,4,10,1)=$B39),OFFSET(partidas,L$2*10,3,10,1))</f>
        <v>0</v>
      </c>
      <c r="M40" s="23">
        <f t="array" aca="1" ref="M40" ca="1">SUMPRODUCT(N(OFFSET(partidas,M$2*10,4,10,1)=$B39),OFFSET(partidas,M$2*10,3,10,1))</f>
        <v>0</v>
      </c>
      <c r="N40" s="23">
        <f t="array" aca="1" ref="N40" ca="1">SUMPRODUCT(N(OFFSET(partidas,N$2*10,4,10,1)=$B39),OFFSET(partidas,N$2*10,3,10,1))</f>
        <v>0</v>
      </c>
      <c r="O40" s="23">
        <f t="array" aca="1" ref="O40" ca="1">SUMPRODUCT(N(OFFSET(partidas,O$2*10,4,10,1)=$B39),OFFSET(partidas,O$2*10,3,10,1))</f>
        <v>0</v>
      </c>
      <c r="P40" s="23">
        <f t="array" aca="1" ref="P40" ca="1">SUMPRODUCT(N(OFFSET(partidas,P$2*10,4,10,1)=$B39),OFFSET(partidas,P$2*10,3,10,1))</f>
        <v>0</v>
      </c>
      <c r="Q40" s="23">
        <f t="array" aca="1" ref="Q40" ca="1">SUMPRODUCT(N(OFFSET(partidas,Q$2*10,4,10,1)=$B39),OFFSET(partidas,Q$2*10,3,10,1))</f>
        <v>0</v>
      </c>
      <c r="R40" s="23">
        <f t="array" aca="1" ref="R40" ca="1">SUMPRODUCT(N(OFFSET(partidas,R$2*10,4,10,1)=$B39),OFFSET(partidas,R$2*10,3,10,1))</f>
        <v>0</v>
      </c>
      <c r="S40" s="23">
        <f t="array" aca="1" ref="S40" ca="1">SUMPRODUCT(N(OFFSET(partidas,S$2*10,4,10,1)=$B39),OFFSET(partidas,S$2*10,3,10,1))</f>
        <v>0</v>
      </c>
      <c r="T40" s="23">
        <f t="array" aca="1" ref="T40" ca="1">SUMPRODUCT(N(OFFSET(partidas,T$2*10,4,10,1)=$B39),OFFSET(partidas,T$2*10,3,10,1))</f>
        <v>0</v>
      </c>
      <c r="U40" s="23">
        <f t="array" aca="1" ref="U40" ca="1">SUMPRODUCT(N(OFFSET(partidas,U$2*10,4,10,1)=$B39),OFFSET(partidas,U$2*10,3,10,1))</f>
        <v>0</v>
      </c>
      <c r="V40" s="23">
        <f t="array" aca="1" ref="V40" ca="1">SUMPRODUCT(N(OFFSET(partidas,V$2*10,4,10,1)=$B39),OFFSET(partidas,V$2*10,3,10,1))</f>
        <v>0</v>
      </c>
      <c r="W40" s="23">
        <f t="array" aca="1" ref="W40" ca="1">SUMPRODUCT(N(OFFSET(partidas,W$2*10,4,10,1)=$B39),OFFSET(partidas,W$2*10,3,10,1))</f>
        <v>0</v>
      </c>
      <c r="X40" s="23">
        <f t="array" aca="1" ref="X40" ca="1">SUMPRODUCT(N(OFFSET(partidas,X$2*10,4,10,1)=$B39),OFFSET(partidas,X$2*10,3,10,1))</f>
        <v>0</v>
      </c>
      <c r="Y40" s="23">
        <f t="array" aca="1" ref="Y40" ca="1">SUMPRODUCT(N(OFFSET(partidas,Y$2*10,4,10,1)=$B39),OFFSET(partidas,Y$2*10,3,10,1))</f>
        <v>0</v>
      </c>
      <c r="Z40" s="23">
        <f t="array" aca="1" ref="Z40" ca="1">SUMPRODUCT(N(OFFSET(partidas,Z$2*10,4,10,1)=$B39),OFFSET(partidas,Z$2*10,3,10,1))</f>
        <v>0</v>
      </c>
      <c r="AA40" s="23">
        <f t="array" aca="1" ref="AA40" ca="1">SUMPRODUCT(N(OFFSET(partidas,AA$2*10,4,10,1)=$B39),OFFSET(partidas,AA$2*10,3,10,1))</f>
        <v>0</v>
      </c>
      <c r="AB40" s="23">
        <f t="array" aca="1" ref="AB40" ca="1">SUMPRODUCT(N(OFFSET(partidas,AB$2*10,4,10,1)=$B39),OFFSET(partidas,AB$2*10,3,10,1))</f>
        <v>0</v>
      </c>
      <c r="AC40" s="23">
        <f t="array" aca="1" ref="AC40" ca="1">SUMPRODUCT(N(OFFSET(partidas,AC$2*10,4,10,1)=$B39),OFFSET(partidas,AC$2*10,3,10,1))</f>
        <v>0</v>
      </c>
      <c r="AD40" s="23">
        <f t="array" aca="1" ref="AD40" ca="1">SUMPRODUCT(N(OFFSET(partidas,AD$2*10,4,10,1)=$B39),OFFSET(partidas,AD$2*10,3,10,1))</f>
        <v>0</v>
      </c>
      <c r="AE40" s="23">
        <f t="array" aca="1" ref="AE40" ca="1">SUMPRODUCT(N(OFFSET(partidas,AE$2*10,4,10,1)=$B39),OFFSET(partidas,AE$2*10,3,10,1))</f>
        <v>0</v>
      </c>
      <c r="AF40" s="23">
        <f t="array" aca="1" ref="AF40" ca="1">SUMPRODUCT(N(OFFSET(partidas,AF$2*10,4,10,1)=$B39),OFFSET(partidas,AF$2*10,3,10,1))</f>
        <v>0</v>
      </c>
      <c r="AG40" s="23">
        <f t="array" aca="1" ref="AG40" ca="1">SUMPRODUCT(N(OFFSET(partidas,AG$2*10,4,10,1)=$B39),OFFSET(partidas,AG$2*10,3,10,1))</f>
        <v>0</v>
      </c>
      <c r="AH40" s="23">
        <f t="array" aca="1" ref="AH40" ca="1">SUMPRODUCT(N(OFFSET(partidas,AH$2*10,4,10,1)=$B39),OFFSET(partidas,AH$2*10,3,10,1))</f>
        <v>0</v>
      </c>
      <c r="AI40" s="23">
        <f t="array" aca="1" ref="AI40" ca="1">SUMPRODUCT(N(OFFSET(partidas,AI$2*10,4,10,1)=$B39),OFFSET(partidas,AI$2*10,3,10,1))</f>
        <v>0</v>
      </c>
      <c r="AJ40" s="23">
        <f t="array" aca="1" ref="AJ40" ca="1">SUMPRODUCT(N(OFFSET(partidas,AJ$2*10,4,10,1)=$B39),OFFSET(partidas,AJ$2*10,3,10,1))</f>
        <v>0</v>
      </c>
      <c r="AK40" s="23">
        <f t="array" aca="1" ref="AK40" ca="1">SUMPRODUCT(N(OFFSET(partidas,AK$2*10,4,10,1)=$B39),OFFSET(partidas,AK$2*10,3,10,1))</f>
        <v>0</v>
      </c>
      <c r="AL40" s="23">
        <f t="array" aca="1" ref="AL40" ca="1">SUMPRODUCT(N(OFFSET(partidas,AL$2*10,4,10,1)=$B39),OFFSET(partidas,AL$2*10,3,10,1))</f>
        <v>0</v>
      </c>
      <c r="AM40" s="23">
        <f t="array" aca="1" ref="AM40" ca="1">SUMPRODUCT(N(OFFSET(partidas,AM$2*10,4,10,1)=$B39),OFFSET(partidas,AM$2*10,3,10,1))</f>
        <v>0</v>
      </c>
      <c r="AN40" s="23">
        <f t="array" aca="1" ref="AN40" ca="1">SUMPRODUCT(N(OFFSET(partidas,AN$2*10,4,10,1)=$B39),OFFSET(partidas,AN$2*10,3,10,1))</f>
        <v>0</v>
      </c>
      <c r="AO40" s="23">
        <f ca="1">C40</f>
        <v>0</v>
      </c>
      <c r="AP40" s="23">
        <f t="shared" ca="1" si="47"/>
        <v>0</v>
      </c>
      <c r="AQ40" s="23">
        <f t="shared" ca="1" si="47"/>
        <v>0</v>
      </c>
      <c r="AR40" s="23">
        <f t="shared" ca="1" si="47"/>
        <v>0</v>
      </c>
      <c r="AS40" s="23">
        <f t="shared" ca="1" si="47"/>
        <v>0</v>
      </c>
      <c r="AT40" s="23">
        <f t="shared" ca="1" si="47"/>
        <v>0</v>
      </c>
      <c r="AU40" s="23">
        <f t="shared" ca="1" si="47"/>
        <v>0</v>
      </c>
      <c r="AV40" s="23">
        <f t="shared" ca="1" si="47"/>
        <v>0</v>
      </c>
      <c r="AW40" s="23">
        <f t="shared" ca="1" si="47"/>
        <v>0</v>
      </c>
      <c r="AX40" s="23">
        <f t="shared" ca="1" si="47"/>
        <v>0</v>
      </c>
      <c r="AY40" s="23">
        <f t="shared" ref="AY40:BZ40" ca="1" si="49">M40+AX40</f>
        <v>0</v>
      </c>
      <c r="AZ40" s="23">
        <f t="shared" ca="1" si="49"/>
        <v>0</v>
      </c>
      <c r="BA40" s="23">
        <f t="shared" ca="1" si="49"/>
        <v>0</v>
      </c>
      <c r="BB40" s="23">
        <f t="shared" ca="1" si="49"/>
        <v>0</v>
      </c>
      <c r="BC40" s="23">
        <f t="shared" ca="1" si="49"/>
        <v>0</v>
      </c>
      <c r="BD40" s="23">
        <f t="shared" ca="1" si="49"/>
        <v>0</v>
      </c>
      <c r="BE40" s="23">
        <f t="shared" ca="1" si="49"/>
        <v>0</v>
      </c>
      <c r="BF40" s="23">
        <f t="shared" ca="1" si="49"/>
        <v>0</v>
      </c>
      <c r="BG40" s="23">
        <f t="shared" ca="1" si="49"/>
        <v>0</v>
      </c>
      <c r="BH40" s="23">
        <f t="shared" ca="1" si="49"/>
        <v>0</v>
      </c>
      <c r="BI40" s="23">
        <f t="shared" ca="1" si="49"/>
        <v>0</v>
      </c>
      <c r="BJ40" s="23">
        <f t="shared" ca="1" si="49"/>
        <v>0</v>
      </c>
      <c r="BK40" s="23">
        <f t="shared" ca="1" si="49"/>
        <v>0</v>
      </c>
      <c r="BL40" s="23">
        <f t="shared" ca="1" si="49"/>
        <v>0</v>
      </c>
      <c r="BM40" s="23">
        <f t="shared" ca="1" si="49"/>
        <v>0</v>
      </c>
      <c r="BN40" s="23">
        <f t="shared" ca="1" si="49"/>
        <v>0</v>
      </c>
      <c r="BO40" s="23">
        <f t="shared" ca="1" si="49"/>
        <v>0</v>
      </c>
      <c r="BP40" s="23">
        <f t="shared" ca="1" si="49"/>
        <v>0</v>
      </c>
      <c r="BQ40" s="23">
        <f t="shared" ca="1" si="49"/>
        <v>0</v>
      </c>
      <c r="BR40" s="23">
        <f t="shared" ca="1" si="49"/>
        <v>0</v>
      </c>
      <c r="BS40" s="23">
        <f t="shared" ca="1" si="49"/>
        <v>0</v>
      </c>
      <c r="BT40" s="23">
        <f t="shared" ca="1" si="49"/>
        <v>0</v>
      </c>
      <c r="BU40" s="23">
        <f t="shared" ca="1" si="49"/>
        <v>0</v>
      </c>
      <c r="BV40" s="23">
        <f t="shared" ca="1" si="49"/>
        <v>0</v>
      </c>
      <c r="BW40" s="23">
        <f t="shared" ca="1" si="49"/>
        <v>0</v>
      </c>
      <c r="BX40" s="23">
        <f t="shared" ca="1" si="49"/>
        <v>0</v>
      </c>
      <c r="BY40" s="23">
        <f t="shared" ca="1" si="49"/>
        <v>0</v>
      </c>
      <c r="BZ40" s="23">
        <f t="shared" ca="1" si="49"/>
        <v>0</v>
      </c>
    </row>
    <row r="41" spans="1:78" ht="13.5" thickBot="1" x14ac:dyDescent="0.25">
      <c r="A41" s="37"/>
      <c r="B41" s="22" t="str">
        <f t="shared" si="42"/>
        <v>FOLGA</v>
      </c>
      <c r="C41" s="23">
        <f t="array" aca="1" ref="C41" ca="1">SUMPRODUCT(N(OFFSET(partidas,C$2*10,0,10,1)=$B39),OFFSET(partidas,C$2*10,3,10,1))</f>
        <v>0</v>
      </c>
      <c r="D41" s="23">
        <f t="array" aca="1" ref="D41" ca="1">SUMPRODUCT(N(OFFSET(partidas,D$2*10,0,10,1)=$B39),OFFSET(partidas,D$2*10,3,10,1))</f>
        <v>0</v>
      </c>
      <c r="E41" s="23">
        <f t="array" aca="1" ref="E41" ca="1">SUMPRODUCT(N(OFFSET(partidas,E$2*10,0,10,1)=$B39),OFFSET(partidas,E$2*10,3,10,1))</f>
        <v>0</v>
      </c>
      <c r="F41" s="23">
        <f t="array" aca="1" ref="F41" ca="1">SUMPRODUCT(N(OFFSET(partidas,F$2*10,0,10,1)=$B39),OFFSET(partidas,F$2*10,3,10,1))</f>
        <v>0</v>
      </c>
      <c r="G41" s="23">
        <f t="array" aca="1" ref="G41" ca="1">SUMPRODUCT(N(OFFSET(partidas,G$2*10,0,10,1)=$B39),OFFSET(partidas,G$2*10,3,10,1))</f>
        <v>0</v>
      </c>
      <c r="H41" s="23">
        <f t="array" aca="1" ref="H41" ca="1">SUMPRODUCT(N(OFFSET(partidas,H$2*10,0,10,1)=$B39),OFFSET(partidas,H$2*10,3,10,1))</f>
        <v>0</v>
      </c>
      <c r="I41" s="23">
        <f t="array" aca="1" ref="I41" ca="1">SUMPRODUCT(N(OFFSET(partidas,I$2*10,0,10,1)=$B39),OFFSET(partidas,I$2*10,3,10,1))</f>
        <v>0</v>
      </c>
      <c r="J41" s="23">
        <f t="array" aca="1" ref="J41" ca="1">SUMPRODUCT(N(OFFSET(partidas,J$2*10,0,10,1)=$B39),OFFSET(partidas,J$2*10,3,10,1))</f>
        <v>0</v>
      </c>
      <c r="K41" s="23">
        <f t="array" aca="1" ref="K41" ca="1">SUMPRODUCT(N(OFFSET(partidas,K$2*10,0,10,1)=$B39),OFFSET(partidas,K$2*10,3,10,1))</f>
        <v>0</v>
      </c>
      <c r="L41" s="23">
        <f t="array" aca="1" ref="L41" ca="1">SUMPRODUCT(N(OFFSET(partidas,L$2*10,0,10,1)=$B39),OFFSET(partidas,L$2*10,3,10,1))</f>
        <v>0</v>
      </c>
      <c r="M41" s="23">
        <f t="array" aca="1" ref="M41" ca="1">SUMPRODUCT(N(OFFSET(partidas,M$2*10,0,10,1)=$B39),OFFSET(partidas,M$2*10,3,10,1))</f>
        <v>0</v>
      </c>
      <c r="N41" s="23">
        <f t="array" aca="1" ref="N41" ca="1">SUMPRODUCT(N(OFFSET(partidas,N$2*10,0,10,1)=$B39),OFFSET(partidas,N$2*10,3,10,1))</f>
        <v>0</v>
      </c>
      <c r="O41" s="23">
        <f t="array" aca="1" ref="O41" ca="1">SUMPRODUCT(N(OFFSET(partidas,O$2*10,0,10,1)=$B39),OFFSET(partidas,O$2*10,3,10,1))</f>
        <v>0</v>
      </c>
      <c r="P41" s="23">
        <f t="array" aca="1" ref="P41" ca="1">SUMPRODUCT(N(OFFSET(partidas,P$2*10,0,10,1)=$B39),OFFSET(partidas,P$2*10,3,10,1))</f>
        <v>0</v>
      </c>
      <c r="Q41" s="23">
        <f t="array" aca="1" ref="Q41" ca="1">SUMPRODUCT(N(OFFSET(partidas,Q$2*10,0,10,1)=$B39),OFFSET(partidas,Q$2*10,3,10,1))</f>
        <v>0</v>
      </c>
      <c r="R41" s="23">
        <f t="array" aca="1" ref="R41" ca="1">SUMPRODUCT(N(OFFSET(partidas,R$2*10,0,10,1)=$B39),OFFSET(partidas,R$2*10,3,10,1))</f>
        <v>0</v>
      </c>
      <c r="S41" s="23">
        <f t="array" aca="1" ref="S41" ca="1">SUMPRODUCT(N(OFFSET(partidas,S$2*10,0,10,1)=$B39),OFFSET(partidas,S$2*10,3,10,1))</f>
        <v>0</v>
      </c>
      <c r="T41" s="23">
        <f t="array" aca="1" ref="T41" ca="1">SUMPRODUCT(N(OFFSET(partidas,T$2*10,0,10,1)=$B39),OFFSET(partidas,T$2*10,3,10,1))</f>
        <v>0</v>
      </c>
      <c r="U41" s="23">
        <f t="array" aca="1" ref="U41" ca="1">SUMPRODUCT(N(OFFSET(partidas,U$2*10,0,10,1)=$B39),OFFSET(partidas,U$2*10,3,10,1))</f>
        <v>0</v>
      </c>
      <c r="V41" s="23">
        <f t="array" aca="1" ref="V41" ca="1">SUMPRODUCT(N(OFFSET(partidas,V$2*10,0,10,1)=$B39),OFFSET(partidas,V$2*10,3,10,1))</f>
        <v>0</v>
      </c>
      <c r="W41" s="23">
        <f t="array" aca="1" ref="W41" ca="1">SUMPRODUCT(N(OFFSET(partidas,W$2*10,0,10,1)=$B39),OFFSET(partidas,W$2*10,3,10,1))</f>
        <v>0</v>
      </c>
      <c r="X41" s="23">
        <f t="array" aca="1" ref="X41" ca="1">SUMPRODUCT(N(OFFSET(partidas,X$2*10,0,10,1)=$B39),OFFSET(partidas,X$2*10,3,10,1))</f>
        <v>0</v>
      </c>
      <c r="Y41" s="23">
        <f t="array" aca="1" ref="Y41" ca="1">SUMPRODUCT(N(OFFSET(partidas,Y$2*10,0,10,1)=$B39),OFFSET(partidas,Y$2*10,3,10,1))</f>
        <v>0</v>
      </c>
      <c r="Z41" s="23">
        <f t="array" aca="1" ref="Z41" ca="1">SUMPRODUCT(N(OFFSET(partidas,Z$2*10,0,10,1)=$B39),OFFSET(partidas,Z$2*10,3,10,1))</f>
        <v>0</v>
      </c>
      <c r="AA41" s="23">
        <f t="array" aca="1" ref="AA41" ca="1">SUMPRODUCT(N(OFFSET(partidas,AA$2*10,0,10,1)=$B39),OFFSET(partidas,AA$2*10,3,10,1))</f>
        <v>0</v>
      </c>
      <c r="AB41" s="23">
        <f t="array" aca="1" ref="AB41" ca="1">SUMPRODUCT(N(OFFSET(partidas,AB$2*10,0,10,1)=$B39),OFFSET(partidas,AB$2*10,3,10,1))</f>
        <v>0</v>
      </c>
      <c r="AC41" s="23">
        <f t="array" aca="1" ref="AC41" ca="1">SUMPRODUCT(N(OFFSET(partidas,AC$2*10,0,10,1)=$B39),OFFSET(partidas,AC$2*10,3,10,1))</f>
        <v>0</v>
      </c>
      <c r="AD41" s="23">
        <f t="array" aca="1" ref="AD41" ca="1">SUMPRODUCT(N(OFFSET(partidas,AD$2*10,0,10,1)=$B39),OFFSET(partidas,AD$2*10,3,10,1))</f>
        <v>0</v>
      </c>
      <c r="AE41" s="23">
        <f t="array" aca="1" ref="AE41" ca="1">SUMPRODUCT(N(OFFSET(partidas,AE$2*10,0,10,1)=$B39),OFFSET(partidas,AE$2*10,3,10,1))</f>
        <v>0</v>
      </c>
      <c r="AF41" s="23">
        <f t="array" aca="1" ref="AF41" ca="1">SUMPRODUCT(N(OFFSET(partidas,AF$2*10,0,10,1)=$B39),OFFSET(partidas,AF$2*10,3,10,1))</f>
        <v>0</v>
      </c>
      <c r="AG41" s="23">
        <f t="array" aca="1" ref="AG41" ca="1">SUMPRODUCT(N(OFFSET(partidas,AG$2*10,0,10,1)=$B39),OFFSET(partidas,AG$2*10,3,10,1))</f>
        <v>0</v>
      </c>
      <c r="AH41" s="23">
        <f t="array" aca="1" ref="AH41" ca="1">SUMPRODUCT(N(OFFSET(partidas,AH$2*10,0,10,1)=$B39),OFFSET(partidas,AH$2*10,3,10,1))</f>
        <v>0</v>
      </c>
      <c r="AI41" s="23">
        <f t="array" aca="1" ref="AI41" ca="1">SUMPRODUCT(N(OFFSET(partidas,AI$2*10,0,10,1)=$B39),OFFSET(partidas,AI$2*10,3,10,1))</f>
        <v>0</v>
      </c>
      <c r="AJ41" s="23">
        <f t="array" aca="1" ref="AJ41" ca="1">SUMPRODUCT(N(OFFSET(partidas,AJ$2*10,0,10,1)=$B39),OFFSET(partidas,AJ$2*10,3,10,1))</f>
        <v>0</v>
      </c>
      <c r="AK41" s="23">
        <f t="array" aca="1" ref="AK41" ca="1">SUMPRODUCT(N(OFFSET(partidas,AK$2*10,0,10,1)=$B39),OFFSET(partidas,AK$2*10,3,10,1))</f>
        <v>0</v>
      </c>
      <c r="AL41" s="23">
        <f t="array" aca="1" ref="AL41" ca="1">SUMPRODUCT(N(OFFSET(partidas,AL$2*10,0,10,1)=$B39),OFFSET(partidas,AL$2*10,3,10,1))</f>
        <v>0</v>
      </c>
      <c r="AM41" s="23">
        <f t="array" aca="1" ref="AM41" ca="1">SUMPRODUCT(N(OFFSET(partidas,AM$2*10,0,10,1)=$B39),OFFSET(partidas,AM$2*10,3,10,1))</f>
        <v>0</v>
      </c>
      <c r="AN41" s="23">
        <f t="array" aca="1" ref="AN41" ca="1">SUMPRODUCT(N(OFFSET(partidas,AN$2*10,0,10,1)=$B39),OFFSET(partidas,AN$2*10,3,10,1))</f>
        <v>0</v>
      </c>
      <c r="AO41" s="23">
        <f ca="1">C41</f>
        <v>0</v>
      </c>
      <c r="AP41" s="23">
        <f t="shared" ca="1" si="47"/>
        <v>0</v>
      </c>
      <c r="AQ41" s="23">
        <f t="shared" ca="1" si="47"/>
        <v>0</v>
      </c>
      <c r="AR41" s="23">
        <f t="shared" ca="1" si="47"/>
        <v>0</v>
      </c>
      <c r="AS41" s="23">
        <f t="shared" ca="1" si="47"/>
        <v>0</v>
      </c>
      <c r="AT41" s="23">
        <f t="shared" ca="1" si="47"/>
        <v>0</v>
      </c>
      <c r="AU41" s="23">
        <f t="shared" ca="1" si="47"/>
        <v>0</v>
      </c>
      <c r="AV41" s="23">
        <f t="shared" ca="1" si="47"/>
        <v>0</v>
      </c>
      <c r="AW41" s="23">
        <f t="shared" ca="1" si="47"/>
        <v>0</v>
      </c>
      <c r="AX41" s="23">
        <f t="shared" ca="1" si="47"/>
        <v>0</v>
      </c>
      <c r="AY41" s="23">
        <f t="shared" ref="AY41:BZ41" ca="1" si="50">M41+AX41</f>
        <v>0</v>
      </c>
      <c r="AZ41" s="23">
        <f t="shared" ca="1" si="50"/>
        <v>0</v>
      </c>
      <c r="BA41" s="23">
        <f t="shared" ca="1" si="50"/>
        <v>0</v>
      </c>
      <c r="BB41" s="23">
        <f t="shared" ca="1" si="50"/>
        <v>0</v>
      </c>
      <c r="BC41" s="23">
        <f t="shared" ca="1" si="50"/>
        <v>0</v>
      </c>
      <c r="BD41" s="23">
        <f t="shared" ca="1" si="50"/>
        <v>0</v>
      </c>
      <c r="BE41" s="23">
        <f t="shared" ca="1" si="50"/>
        <v>0</v>
      </c>
      <c r="BF41" s="23">
        <f t="shared" ca="1" si="50"/>
        <v>0</v>
      </c>
      <c r="BG41" s="23">
        <f t="shared" ca="1" si="50"/>
        <v>0</v>
      </c>
      <c r="BH41" s="23">
        <f t="shared" ca="1" si="50"/>
        <v>0</v>
      </c>
      <c r="BI41" s="23">
        <f t="shared" ca="1" si="50"/>
        <v>0</v>
      </c>
      <c r="BJ41" s="23">
        <f t="shared" ca="1" si="50"/>
        <v>0</v>
      </c>
      <c r="BK41" s="23">
        <f t="shared" ca="1" si="50"/>
        <v>0</v>
      </c>
      <c r="BL41" s="23">
        <f t="shared" ca="1" si="50"/>
        <v>0</v>
      </c>
      <c r="BM41" s="23">
        <f t="shared" ca="1" si="50"/>
        <v>0</v>
      </c>
      <c r="BN41" s="23">
        <f t="shared" ca="1" si="50"/>
        <v>0</v>
      </c>
      <c r="BO41" s="23">
        <f t="shared" ca="1" si="50"/>
        <v>0</v>
      </c>
      <c r="BP41" s="23">
        <f t="shared" ca="1" si="50"/>
        <v>0</v>
      </c>
      <c r="BQ41" s="23">
        <f t="shared" ca="1" si="50"/>
        <v>0</v>
      </c>
      <c r="BR41" s="23">
        <f t="shared" ca="1" si="50"/>
        <v>0</v>
      </c>
      <c r="BS41" s="23">
        <f t="shared" ca="1" si="50"/>
        <v>0</v>
      </c>
      <c r="BT41" s="23">
        <f t="shared" ca="1" si="50"/>
        <v>0</v>
      </c>
      <c r="BU41" s="23">
        <f t="shared" ca="1" si="50"/>
        <v>0</v>
      </c>
      <c r="BV41" s="23">
        <f t="shared" ca="1" si="50"/>
        <v>0</v>
      </c>
      <c r="BW41" s="23">
        <f t="shared" ca="1" si="50"/>
        <v>0</v>
      </c>
      <c r="BX41" s="23">
        <f t="shared" ca="1" si="50"/>
        <v>0</v>
      </c>
      <c r="BY41" s="23">
        <f t="shared" ca="1" si="50"/>
        <v>0</v>
      </c>
      <c r="BZ41" s="23">
        <f t="shared" ca="1" si="50"/>
        <v>0</v>
      </c>
    </row>
    <row r="42" spans="1:78" ht="13.5" thickBot="1" x14ac:dyDescent="0.25">
      <c r="A42" s="37"/>
      <c r="B42" s="22" t="str">
        <f t="shared" si="42"/>
        <v>FOLGA</v>
      </c>
      <c r="C42" s="23">
        <f t="array" aca="1" ref="C42" ca="1">SUMPRODUCT(N(OFFSET(partidas,C$2*10,4,10,1)=$B39),OFFSET(partidas,C$2*10,1,10,1))</f>
        <v>0</v>
      </c>
      <c r="D42" s="23">
        <f t="array" aca="1" ref="D42" ca="1">SUMPRODUCT(N(OFFSET(partidas,D$2*10,4,10,1)=$B39),OFFSET(partidas,D$2*10,1,10,1))</f>
        <v>0</v>
      </c>
      <c r="E42" s="23">
        <f t="array" aca="1" ref="E42" ca="1">SUMPRODUCT(N(OFFSET(partidas,E$2*10,4,10,1)=$B39),OFFSET(partidas,E$2*10,1,10,1))</f>
        <v>0</v>
      </c>
      <c r="F42" s="23">
        <f t="array" aca="1" ref="F42" ca="1">SUMPRODUCT(N(OFFSET(partidas,F$2*10,4,10,1)=$B39),OFFSET(partidas,F$2*10,1,10,1))</f>
        <v>0</v>
      </c>
      <c r="G42" s="23">
        <f t="array" aca="1" ref="G42" ca="1">SUMPRODUCT(N(OFFSET(partidas,G$2*10,4,10,1)=$B39),OFFSET(partidas,G$2*10,1,10,1))</f>
        <v>0</v>
      </c>
      <c r="H42" s="23">
        <f t="array" aca="1" ref="H42" ca="1">SUMPRODUCT(N(OFFSET(partidas,H$2*10,4,10,1)=$B39),OFFSET(partidas,H$2*10,1,10,1))</f>
        <v>0</v>
      </c>
      <c r="I42" s="23">
        <f t="array" aca="1" ref="I42" ca="1">SUMPRODUCT(N(OFFSET(partidas,I$2*10,4,10,1)=$B39),OFFSET(partidas,I$2*10,1,10,1))</f>
        <v>0</v>
      </c>
      <c r="J42" s="23">
        <f t="array" aca="1" ref="J42" ca="1">SUMPRODUCT(N(OFFSET(partidas,J$2*10,4,10,1)=$B39),OFFSET(partidas,J$2*10,1,10,1))</f>
        <v>0</v>
      </c>
      <c r="K42" s="23">
        <f t="array" aca="1" ref="K42" ca="1">SUMPRODUCT(N(OFFSET(partidas,K$2*10,4,10,1)=$B39),OFFSET(partidas,K$2*10,1,10,1))</f>
        <v>0</v>
      </c>
      <c r="L42" s="23">
        <f t="array" aca="1" ref="L42" ca="1">SUMPRODUCT(N(OFFSET(partidas,L$2*10,4,10,1)=$B39),OFFSET(partidas,L$2*10,1,10,1))</f>
        <v>0</v>
      </c>
      <c r="M42" s="23">
        <f t="array" aca="1" ref="M42" ca="1">SUMPRODUCT(N(OFFSET(partidas,M$2*10,4,10,1)=$B39),OFFSET(partidas,M$2*10,1,10,1))</f>
        <v>0</v>
      </c>
      <c r="N42" s="23">
        <f t="array" aca="1" ref="N42" ca="1">SUMPRODUCT(N(OFFSET(partidas,N$2*10,4,10,1)=$B39),OFFSET(partidas,N$2*10,1,10,1))</f>
        <v>0</v>
      </c>
      <c r="O42" s="23">
        <f t="array" aca="1" ref="O42" ca="1">SUMPRODUCT(N(OFFSET(partidas,O$2*10,4,10,1)=$B39),OFFSET(partidas,O$2*10,1,10,1))</f>
        <v>0</v>
      </c>
      <c r="P42" s="23">
        <f t="array" aca="1" ref="P42" ca="1">SUMPRODUCT(N(OFFSET(partidas,P$2*10,4,10,1)=$B39),OFFSET(partidas,P$2*10,1,10,1))</f>
        <v>0</v>
      </c>
      <c r="Q42" s="23">
        <f t="array" aca="1" ref="Q42" ca="1">SUMPRODUCT(N(OFFSET(partidas,Q$2*10,4,10,1)=$B39),OFFSET(partidas,Q$2*10,1,10,1))</f>
        <v>0</v>
      </c>
      <c r="R42" s="23">
        <f t="array" aca="1" ref="R42" ca="1">SUMPRODUCT(N(OFFSET(partidas,R$2*10,4,10,1)=$B39),OFFSET(partidas,R$2*10,1,10,1))</f>
        <v>0</v>
      </c>
      <c r="S42" s="23">
        <f t="array" aca="1" ref="S42" ca="1">SUMPRODUCT(N(OFFSET(partidas,S$2*10,4,10,1)=$B39),OFFSET(partidas,S$2*10,1,10,1))</f>
        <v>0</v>
      </c>
      <c r="T42" s="23">
        <f t="array" aca="1" ref="T42" ca="1">SUMPRODUCT(N(OFFSET(partidas,T$2*10,4,10,1)=$B39),OFFSET(partidas,T$2*10,1,10,1))</f>
        <v>0</v>
      </c>
      <c r="U42" s="23">
        <f t="array" aca="1" ref="U42" ca="1">SUMPRODUCT(N(OFFSET(partidas,U$2*10,4,10,1)=$B39),OFFSET(partidas,U$2*10,1,10,1))</f>
        <v>0</v>
      </c>
      <c r="V42" s="23">
        <f t="array" aca="1" ref="V42" ca="1">SUMPRODUCT(N(OFFSET(partidas,V$2*10,4,10,1)=$B39),OFFSET(partidas,V$2*10,1,10,1))</f>
        <v>0</v>
      </c>
      <c r="W42" s="23">
        <f t="array" aca="1" ref="W42" ca="1">SUMPRODUCT(N(OFFSET(partidas,W$2*10,4,10,1)=$B39),OFFSET(partidas,W$2*10,1,10,1))</f>
        <v>0</v>
      </c>
      <c r="X42" s="23">
        <f t="array" aca="1" ref="X42" ca="1">SUMPRODUCT(N(OFFSET(partidas,X$2*10,4,10,1)=$B39),OFFSET(partidas,X$2*10,1,10,1))</f>
        <v>0</v>
      </c>
      <c r="Y42" s="23">
        <f t="array" aca="1" ref="Y42" ca="1">SUMPRODUCT(N(OFFSET(partidas,Y$2*10,4,10,1)=$B39),OFFSET(partidas,Y$2*10,1,10,1))</f>
        <v>0</v>
      </c>
      <c r="Z42" s="23">
        <f t="array" aca="1" ref="Z42" ca="1">SUMPRODUCT(N(OFFSET(partidas,Z$2*10,4,10,1)=$B39),OFFSET(partidas,Z$2*10,1,10,1))</f>
        <v>0</v>
      </c>
      <c r="AA42" s="23">
        <f t="array" aca="1" ref="AA42" ca="1">SUMPRODUCT(N(OFFSET(partidas,AA$2*10,4,10,1)=$B39),OFFSET(partidas,AA$2*10,1,10,1))</f>
        <v>0</v>
      </c>
      <c r="AB42" s="23">
        <f t="array" aca="1" ref="AB42" ca="1">SUMPRODUCT(N(OFFSET(partidas,AB$2*10,4,10,1)=$B39),OFFSET(partidas,AB$2*10,1,10,1))</f>
        <v>0</v>
      </c>
      <c r="AC42" s="23">
        <f t="array" aca="1" ref="AC42" ca="1">SUMPRODUCT(N(OFFSET(partidas,AC$2*10,4,10,1)=$B39),OFFSET(partidas,AC$2*10,1,10,1))</f>
        <v>0</v>
      </c>
      <c r="AD42" s="23">
        <f t="array" aca="1" ref="AD42" ca="1">SUMPRODUCT(N(OFFSET(partidas,AD$2*10,4,10,1)=$B39),OFFSET(partidas,AD$2*10,1,10,1))</f>
        <v>0</v>
      </c>
      <c r="AE42" s="23">
        <f t="array" aca="1" ref="AE42" ca="1">SUMPRODUCT(N(OFFSET(partidas,AE$2*10,4,10,1)=$B39),OFFSET(partidas,AE$2*10,1,10,1))</f>
        <v>0</v>
      </c>
      <c r="AF42" s="23">
        <f t="array" aca="1" ref="AF42" ca="1">SUMPRODUCT(N(OFFSET(partidas,AF$2*10,4,10,1)=$B39),OFFSET(partidas,AF$2*10,1,10,1))</f>
        <v>0</v>
      </c>
      <c r="AG42" s="23">
        <f t="array" aca="1" ref="AG42" ca="1">SUMPRODUCT(N(OFFSET(partidas,AG$2*10,4,10,1)=$B39),OFFSET(partidas,AG$2*10,1,10,1))</f>
        <v>0</v>
      </c>
      <c r="AH42" s="23">
        <f t="array" aca="1" ref="AH42" ca="1">SUMPRODUCT(N(OFFSET(partidas,AH$2*10,4,10,1)=$B39),OFFSET(partidas,AH$2*10,1,10,1))</f>
        <v>0</v>
      </c>
      <c r="AI42" s="23">
        <f t="array" aca="1" ref="AI42" ca="1">SUMPRODUCT(N(OFFSET(partidas,AI$2*10,4,10,1)=$B39),OFFSET(partidas,AI$2*10,1,10,1))</f>
        <v>0</v>
      </c>
      <c r="AJ42" s="23">
        <f t="array" aca="1" ref="AJ42" ca="1">SUMPRODUCT(N(OFFSET(partidas,AJ$2*10,4,10,1)=$B39),OFFSET(partidas,AJ$2*10,1,10,1))</f>
        <v>0</v>
      </c>
      <c r="AK42" s="23">
        <f t="array" aca="1" ref="AK42" ca="1">SUMPRODUCT(N(OFFSET(partidas,AK$2*10,4,10,1)=$B39),OFFSET(partidas,AK$2*10,1,10,1))</f>
        <v>0</v>
      </c>
      <c r="AL42" s="23">
        <f t="array" aca="1" ref="AL42" ca="1">SUMPRODUCT(N(OFFSET(partidas,AL$2*10,4,10,1)=$B39),OFFSET(partidas,AL$2*10,1,10,1))</f>
        <v>0</v>
      </c>
      <c r="AM42" s="23">
        <f t="array" aca="1" ref="AM42" ca="1">SUMPRODUCT(N(OFFSET(partidas,AM$2*10,4,10,1)=$B39),OFFSET(partidas,AM$2*10,1,10,1))</f>
        <v>0</v>
      </c>
      <c r="AN42" s="23">
        <f t="array" aca="1" ref="AN42" ca="1">SUMPRODUCT(N(OFFSET(partidas,AN$2*10,4,10,1)=$B39),OFFSET(partidas,AN$2*10,1,10,1))</f>
        <v>0</v>
      </c>
      <c r="AO42" s="23">
        <f ca="1">C42</f>
        <v>0</v>
      </c>
      <c r="AP42" s="23">
        <f t="shared" ca="1" si="47"/>
        <v>0</v>
      </c>
      <c r="AQ42" s="23">
        <f t="shared" ca="1" si="47"/>
        <v>0</v>
      </c>
      <c r="AR42" s="23">
        <f t="shared" ca="1" si="47"/>
        <v>0</v>
      </c>
      <c r="AS42" s="23">
        <f t="shared" ca="1" si="47"/>
        <v>0</v>
      </c>
      <c r="AT42" s="23">
        <f t="shared" ca="1" si="47"/>
        <v>0</v>
      </c>
      <c r="AU42" s="23">
        <f t="shared" ca="1" si="47"/>
        <v>0</v>
      </c>
      <c r="AV42" s="23">
        <f t="shared" ca="1" si="47"/>
        <v>0</v>
      </c>
      <c r="AW42" s="23">
        <f t="shared" ca="1" si="47"/>
        <v>0</v>
      </c>
      <c r="AX42" s="23">
        <f t="shared" ca="1" si="47"/>
        <v>0</v>
      </c>
      <c r="AY42" s="23">
        <f t="shared" ref="AY42:BZ42" ca="1" si="51">M42+AX42</f>
        <v>0</v>
      </c>
      <c r="AZ42" s="23">
        <f t="shared" ca="1" si="51"/>
        <v>0</v>
      </c>
      <c r="BA42" s="23">
        <f t="shared" ca="1" si="51"/>
        <v>0</v>
      </c>
      <c r="BB42" s="23">
        <f t="shared" ca="1" si="51"/>
        <v>0</v>
      </c>
      <c r="BC42" s="23">
        <f t="shared" ca="1" si="51"/>
        <v>0</v>
      </c>
      <c r="BD42" s="23">
        <f t="shared" ca="1" si="51"/>
        <v>0</v>
      </c>
      <c r="BE42" s="23">
        <f t="shared" ca="1" si="51"/>
        <v>0</v>
      </c>
      <c r="BF42" s="23">
        <f t="shared" ca="1" si="51"/>
        <v>0</v>
      </c>
      <c r="BG42" s="23">
        <f t="shared" ca="1" si="51"/>
        <v>0</v>
      </c>
      <c r="BH42" s="23">
        <f t="shared" ca="1" si="51"/>
        <v>0</v>
      </c>
      <c r="BI42" s="23">
        <f t="shared" ca="1" si="51"/>
        <v>0</v>
      </c>
      <c r="BJ42" s="23">
        <f t="shared" ca="1" si="51"/>
        <v>0</v>
      </c>
      <c r="BK42" s="23">
        <f t="shared" ca="1" si="51"/>
        <v>0</v>
      </c>
      <c r="BL42" s="23">
        <f t="shared" ca="1" si="51"/>
        <v>0</v>
      </c>
      <c r="BM42" s="23">
        <f t="shared" ca="1" si="51"/>
        <v>0</v>
      </c>
      <c r="BN42" s="23">
        <f t="shared" ca="1" si="51"/>
        <v>0</v>
      </c>
      <c r="BO42" s="23">
        <f t="shared" ca="1" si="51"/>
        <v>0</v>
      </c>
      <c r="BP42" s="23">
        <f t="shared" ca="1" si="51"/>
        <v>0</v>
      </c>
      <c r="BQ42" s="23">
        <f t="shared" ca="1" si="51"/>
        <v>0</v>
      </c>
      <c r="BR42" s="23">
        <f t="shared" ca="1" si="51"/>
        <v>0</v>
      </c>
      <c r="BS42" s="23">
        <f t="shared" ca="1" si="51"/>
        <v>0</v>
      </c>
      <c r="BT42" s="23">
        <f t="shared" ca="1" si="51"/>
        <v>0</v>
      </c>
      <c r="BU42" s="23">
        <f t="shared" ca="1" si="51"/>
        <v>0</v>
      </c>
      <c r="BV42" s="23">
        <f t="shared" ca="1" si="51"/>
        <v>0</v>
      </c>
      <c r="BW42" s="23">
        <f t="shared" ca="1" si="51"/>
        <v>0</v>
      </c>
      <c r="BX42" s="23">
        <f t="shared" ca="1" si="51"/>
        <v>0</v>
      </c>
      <c r="BY42" s="23">
        <f t="shared" ca="1" si="51"/>
        <v>0</v>
      </c>
      <c r="BZ42" s="23">
        <f t="shared" ca="1" si="51"/>
        <v>0</v>
      </c>
    </row>
    <row r="43" spans="1:78" ht="13.5" thickBot="1" x14ac:dyDescent="0.25">
      <c r="A43" s="37"/>
      <c r="B43" s="22" t="str">
        <f t="shared" si="42"/>
        <v>FOLGA</v>
      </c>
      <c r="C43" s="23">
        <f ca="1">(SUM(C39:C40)&gt;SUM(C41:C42))*3+C44</f>
        <v>0</v>
      </c>
      <c r="D43" s="23">
        <f t="shared" ref="D43:AN43" ca="1" si="52">(SUM(D39:D40)&gt;SUM(D41:D42))*3+D44</f>
        <v>0</v>
      </c>
      <c r="E43" s="23">
        <f t="shared" ca="1" si="52"/>
        <v>0</v>
      </c>
      <c r="F43" s="23">
        <f t="shared" ca="1" si="52"/>
        <v>0</v>
      </c>
      <c r="G43" s="23">
        <f t="shared" ca="1" si="52"/>
        <v>0</v>
      </c>
      <c r="H43" s="23">
        <f t="shared" ca="1" si="52"/>
        <v>0</v>
      </c>
      <c r="I43" s="23">
        <f t="shared" ca="1" si="52"/>
        <v>0</v>
      </c>
      <c r="J43" s="23">
        <f t="shared" ca="1" si="52"/>
        <v>0</v>
      </c>
      <c r="K43" s="23">
        <f t="shared" ca="1" si="52"/>
        <v>0</v>
      </c>
      <c r="L43" s="23">
        <f t="shared" ca="1" si="52"/>
        <v>0</v>
      </c>
      <c r="M43" s="23">
        <f t="shared" ca="1" si="52"/>
        <v>0</v>
      </c>
      <c r="N43" s="23">
        <f t="shared" ca="1" si="52"/>
        <v>0</v>
      </c>
      <c r="O43" s="23">
        <f t="shared" ca="1" si="52"/>
        <v>0</v>
      </c>
      <c r="P43" s="23">
        <f t="shared" ca="1" si="52"/>
        <v>0</v>
      </c>
      <c r="Q43" s="23">
        <f t="shared" ca="1" si="52"/>
        <v>0</v>
      </c>
      <c r="R43" s="23">
        <f t="shared" ca="1" si="52"/>
        <v>0</v>
      </c>
      <c r="S43" s="23">
        <f t="shared" ca="1" si="52"/>
        <v>0</v>
      </c>
      <c r="T43" s="23">
        <f t="shared" ca="1" si="52"/>
        <v>0</v>
      </c>
      <c r="U43" s="23">
        <f t="shared" ca="1" si="52"/>
        <v>0</v>
      </c>
      <c r="V43" s="23">
        <f t="shared" ca="1" si="52"/>
        <v>0</v>
      </c>
      <c r="W43" s="23">
        <f t="shared" ca="1" si="52"/>
        <v>0</v>
      </c>
      <c r="X43" s="23">
        <f t="shared" ca="1" si="52"/>
        <v>0</v>
      </c>
      <c r="Y43" s="23">
        <f t="shared" ca="1" si="52"/>
        <v>0</v>
      </c>
      <c r="Z43" s="23">
        <f t="shared" ca="1" si="52"/>
        <v>0</v>
      </c>
      <c r="AA43" s="23">
        <f t="shared" ca="1" si="52"/>
        <v>0</v>
      </c>
      <c r="AB43" s="23">
        <f t="shared" ca="1" si="52"/>
        <v>0</v>
      </c>
      <c r="AC43" s="23">
        <f t="shared" ca="1" si="52"/>
        <v>0</v>
      </c>
      <c r="AD43" s="23">
        <f t="shared" ca="1" si="52"/>
        <v>0</v>
      </c>
      <c r="AE43" s="23">
        <f t="shared" ca="1" si="52"/>
        <v>0</v>
      </c>
      <c r="AF43" s="23">
        <f t="shared" ca="1" si="52"/>
        <v>0</v>
      </c>
      <c r="AG43" s="23">
        <f t="shared" ca="1" si="52"/>
        <v>0</v>
      </c>
      <c r="AH43" s="23">
        <f t="shared" ca="1" si="52"/>
        <v>0</v>
      </c>
      <c r="AI43" s="23">
        <f t="shared" ca="1" si="52"/>
        <v>0</v>
      </c>
      <c r="AJ43" s="23">
        <f t="shared" ca="1" si="52"/>
        <v>0</v>
      </c>
      <c r="AK43" s="23">
        <f t="shared" ca="1" si="52"/>
        <v>0</v>
      </c>
      <c r="AL43" s="23">
        <f t="shared" ca="1" si="52"/>
        <v>0</v>
      </c>
      <c r="AM43" s="23">
        <f t="shared" ca="1" si="52"/>
        <v>0</v>
      </c>
      <c r="AN43" s="23">
        <f t="shared" ca="1" si="52"/>
        <v>0</v>
      </c>
      <c r="AO43" s="23">
        <f ca="1">C43</f>
        <v>0</v>
      </c>
      <c r="AP43" s="23">
        <f t="shared" ca="1" si="47"/>
        <v>0</v>
      </c>
      <c r="AQ43" s="23">
        <f t="shared" ca="1" si="47"/>
        <v>0</v>
      </c>
      <c r="AR43" s="23">
        <f t="shared" ca="1" si="47"/>
        <v>0</v>
      </c>
      <c r="AS43" s="23">
        <f t="shared" ca="1" si="47"/>
        <v>0</v>
      </c>
      <c r="AT43" s="23">
        <f t="shared" ca="1" si="47"/>
        <v>0</v>
      </c>
      <c r="AU43" s="23">
        <f t="shared" ca="1" si="47"/>
        <v>0</v>
      </c>
      <c r="AV43" s="23">
        <f t="shared" ca="1" si="47"/>
        <v>0</v>
      </c>
      <c r="AW43" s="23">
        <f t="shared" ca="1" si="47"/>
        <v>0</v>
      </c>
      <c r="AX43" s="23">
        <f t="shared" ca="1" si="47"/>
        <v>0</v>
      </c>
      <c r="AY43" s="23">
        <f t="shared" ref="AY43:BZ43" ca="1" si="53">M43+AX43</f>
        <v>0</v>
      </c>
      <c r="AZ43" s="23">
        <f t="shared" ca="1" si="53"/>
        <v>0</v>
      </c>
      <c r="BA43" s="23">
        <f t="shared" ca="1" si="53"/>
        <v>0</v>
      </c>
      <c r="BB43" s="23">
        <f t="shared" ca="1" si="53"/>
        <v>0</v>
      </c>
      <c r="BC43" s="23">
        <f t="shared" ca="1" si="53"/>
        <v>0</v>
      </c>
      <c r="BD43" s="23">
        <f t="shared" ca="1" si="53"/>
        <v>0</v>
      </c>
      <c r="BE43" s="23">
        <f t="shared" ca="1" si="53"/>
        <v>0</v>
      </c>
      <c r="BF43" s="23">
        <f t="shared" ca="1" si="53"/>
        <v>0</v>
      </c>
      <c r="BG43" s="23">
        <f t="shared" ca="1" si="53"/>
        <v>0</v>
      </c>
      <c r="BH43" s="23">
        <f t="shared" ca="1" si="53"/>
        <v>0</v>
      </c>
      <c r="BI43" s="23">
        <f t="shared" ca="1" si="53"/>
        <v>0</v>
      </c>
      <c r="BJ43" s="23">
        <f t="shared" ca="1" si="53"/>
        <v>0</v>
      </c>
      <c r="BK43" s="23">
        <f t="shared" ca="1" si="53"/>
        <v>0</v>
      </c>
      <c r="BL43" s="23">
        <f t="shared" ca="1" si="53"/>
        <v>0</v>
      </c>
      <c r="BM43" s="23">
        <f t="shared" ca="1" si="53"/>
        <v>0</v>
      </c>
      <c r="BN43" s="23">
        <f t="shared" ca="1" si="53"/>
        <v>0</v>
      </c>
      <c r="BO43" s="23">
        <f t="shared" ca="1" si="53"/>
        <v>0</v>
      </c>
      <c r="BP43" s="23">
        <f t="shared" ca="1" si="53"/>
        <v>0</v>
      </c>
      <c r="BQ43" s="23">
        <f t="shared" ca="1" si="53"/>
        <v>0</v>
      </c>
      <c r="BR43" s="23">
        <f t="shared" ca="1" si="53"/>
        <v>0</v>
      </c>
      <c r="BS43" s="23">
        <f t="shared" ca="1" si="53"/>
        <v>0</v>
      </c>
      <c r="BT43" s="23">
        <f t="shared" ca="1" si="53"/>
        <v>0</v>
      </c>
      <c r="BU43" s="23">
        <f t="shared" ca="1" si="53"/>
        <v>0</v>
      </c>
      <c r="BV43" s="23">
        <f t="shared" ca="1" si="53"/>
        <v>0</v>
      </c>
      <c r="BW43" s="23">
        <f t="shared" ca="1" si="53"/>
        <v>0</v>
      </c>
      <c r="BX43" s="23">
        <f t="shared" ca="1" si="53"/>
        <v>0</v>
      </c>
      <c r="BY43" s="23">
        <f t="shared" ca="1" si="53"/>
        <v>0</v>
      </c>
      <c r="BZ43" s="23">
        <f t="shared" ca="1" si="53"/>
        <v>0</v>
      </c>
    </row>
    <row r="44" spans="1:78" ht="13.5" thickBot="1" x14ac:dyDescent="0.25">
      <c r="A44" s="37"/>
      <c r="B44" s="22" t="str">
        <f t="shared" si="42"/>
        <v>FOLGA</v>
      </c>
      <c r="C44" s="23">
        <f t="array" aca="1" ref="C44" ca="1">SUMPRODUCT(N(OFFSET(partidas,C$2*10,0,10,1)=$B39),N(OFFSET(partidas,C$2*10,1,10,1)&lt;&gt;""),N(OFFSET(partidas,C$2*10,1,10,1)=OFFSET(partidas,C$2*10,3,10,1)))+SUMPRODUCT(N(OFFSET(partidas,C$2*10,4,10,1)=$B39),N(OFFSET(partidas,C$2*10,1,10,1)&lt;&gt;""),N(OFFSET(partidas,C$2*10,1,10,1)=OFFSET(partidas,C$2*10,3,10,1)))</f>
        <v>0</v>
      </c>
      <c r="D44" s="23">
        <f t="array" aca="1" ref="D44" ca="1">SUMPRODUCT(N(OFFSET(partidas,D$2*10,0,10,1)=$B39),N(OFFSET(partidas,D$2*10,1,10,1)&lt;&gt;""),N(OFFSET(partidas,D$2*10,1,10,1)=OFFSET(partidas,D$2*10,3,10,1)))+SUMPRODUCT(N(OFFSET(partidas,D$2*10,4,10,1)=$B39),N(OFFSET(partidas,D$2*10,1,10,1)&lt;&gt;""),N(OFFSET(partidas,D$2*10,1,10,1)=OFFSET(partidas,D$2*10,3,10,1)))</f>
        <v>0</v>
      </c>
      <c r="E44" s="23">
        <f t="array" aca="1" ref="E44" ca="1">SUMPRODUCT(N(OFFSET(partidas,E$2*10,0,10,1)=$B39),N(OFFSET(partidas,E$2*10,1,10,1)&lt;&gt;""),N(OFFSET(partidas,E$2*10,1,10,1)=OFFSET(partidas,E$2*10,3,10,1)))+SUMPRODUCT(N(OFFSET(partidas,E$2*10,4,10,1)=$B39),N(OFFSET(partidas,E$2*10,1,10,1)&lt;&gt;""),N(OFFSET(partidas,E$2*10,1,10,1)=OFFSET(partidas,E$2*10,3,10,1)))</f>
        <v>0</v>
      </c>
      <c r="F44" s="23">
        <f t="array" aca="1" ref="F44" ca="1">SUMPRODUCT(N(OFFSET(partidas,F$2*10,0,10,1)=$B39),N(OFFSET(partidas,F$2*10,1,10,1)&lt;&gt;""),N(OFFSET(partidas,F$2*10,1,10,1)=OFFSET(partidas,F$2*10,3,10,1)))+SUMPRODUCT(N(OFFSET(partidas,F$2*10,4,10,1)=$B39),N(OFFSET(partidas,F$2*10,1,10,1)&lt;&gt;""),N(OFFSET(partidas,F$2*10,1,10,1)=OFFSET(partidas,F$2*10,3,10,1)))</f>
        <v>0</v>
      </c>
      <c r="G44" s="23">
        <f t="array" aca="1" ref="G44" ca="1">SUMPRODUCT(N(OFFSET(partidas,G$2*10,0,10,1)=$B39),N(OFFSET(partidas,G$2*10,1,10,1)&lt;&gt;""),N(OFFSET(partidas,G$2*10,1,10,1)=OFFSET(partidas,G$2*10,3,10,1)))+SUMPRODUCT(N(OFFSET(partidas,G$2*10,4,10,1)=$B39),N(OFFSET(partidas,G$2*10,1,10,1)&lt;&gt;""),N(OFFSET(partidas,G$2*10,1,10,1)=OFFSET(partidas,G$2*10,3,10,1)))</f>
        <v>0</v>
      </c>
      <c r="H44" s="23">
        <f t="array" aca="1" ref="H44" ca="1">SUMPRODUCT(N(OFFSET(partidas,H$2*10,0,10,1)=$B39),N(OFFSET(partidas,H$2*10,1,10,1)&lt;&gt;""),N(OFFSET(partidas,H$2*10,1,10,1)=OFFSET(partidas,H$2*10,3,10,1)))+SUMPRODUCT(N(OFFSET(partidas,H$2*10,4,10,1)=$B39),N(OFFSET(partidas,H$2*10,1,10,1)&lt;&gt;""),N(OFFSET(partidas,H$2*10,1,10,1)=OFFSET(partidas,H$2*10,3,10,1)))</f>
        <v>0</v>
      </c>
      <c r="I44" s="23">
        <f t="array" aca="1" ref="I44" ca="1">SUMPRODUCT(N(OFFSET(partidas,I$2*10,0,10,1)=$B39),N(OFFSET(partidas,I$2*10,1,10,1)&lt;&gt;""),N(OFFSET(partidas,I$2*10,1,10,1)=OFFSET(partidas,I$2*10,3,10,1)))+SUMPRODUCT(N(OFFSET(partidas,I$2*10,4,10,1)=$B39),N(OFFSET(partidas,I$2*10,1,10,1)&lt;&gt;""),N(OFFSET(partidas,I$2*10,1,10,1)=OFFSET(partidas,I$2*10,3,10,1)))</f>
        <v>0</v>
      </c>
      <c r="J44" s="23">
        <f t="array" aca="1" ref="J44" ca="1">SUMPRODUCT(N(OFFSET(partidas,J$2*10,0,10,1)=$B39),N(OFFSET(partidas,J$2*10,1,10,1)&lt;&gt;""),N(OFFSET(partidas,J$2*10,1,10,1)=OFFSET(partidas,J$2*10,3,10,1)))+SUMPRODUCT(N(OFFSET(partidas,J$2*10,4,10,1)=$B39),N(OFFSET(partidas,J$2*10,1,10,1)&lt;&gt;""),N(OFFSET(partidas,J$2*10,1,10,1)=OFFSET(partidas,J$2*10,3,10,1)))</f>
        <v>0</v>
      </c>
      <c r="K44" s="23">
        <f t="array" aca="1" ref="K44" ca="1">SUMPRODUCT(N(OFFSET(partidas,K$2*10,0,10,1)=$B39),N(OFFSET(partidas,K$2*10,1,10,1)&lt;&gt;""),N(OFFSET(partidas,K$2*10,1,10,1)=OFFSET(partidas,K$2*10,3,10,1)))+SUMPRODUCT(N(OFFSET(partidas,K$2*10,4,10,1)=$B39),N(OFFSET(partidas,K$2*10,1,10,1)&lt;&gt;""),N(OFFSET(partidas,K$2*10,1,10,1)=OFFSET(partidas,K$2*10,3,10,1)))</f>
        <v>0</v>
      </c>
      <c r="L44" s="23">
        <f t="array" aca="1" ref="L44" ca="1">SUMPRODUCT(N(OFFSET(partidas,L$2*10,0,10,1)=$B39),N(OFFSET(partidas,L$2*10,1,10,1)&lt;&gt;""),N(OFFSET(partidas,L$2*10,1,10,1)=OFFSET(partidas,L$2*10,3,10,1)))+SUMPRODUCT(N(OFFSET(partidas,L$2*10,4,10,1)=$B39),N(OFFSET(partidas,L$2*10,1,10,1)&lt;&gt;""),N(OFFSET(partidas,L$2*10,1,10,1)=OFFSET(partidas,L$2*10,3,10,1)))</f>
        <v>0</v>
      </c>
      <c r="M44" s="23">
        <f t="array" aca="1" ref="M44" ca="1">SUMPRODUCT(N(OFFSET(partidas,M$2*10,0,10,1)=$B39),N(OFFSET(partidas,M$2*10,1,10,1)&lt;&gt;""),N(OFFSET(partidas,M$2*10,1,10,1)=OFFSET(partidas,M$2*10,3,10,1)))+SUMPRODUCT(N(OFFSET(partidas,M$2*10,4,10,1)=$B39),N(OFFSET(partidas,M$2*10,1,10,1)&lt;&gt;""),N(OFFSET(partidas,M$2*10,1,10,1)=OFFSET(partidas,M$2*10,3,10,1)))</f>
        <v>0</v>
      </c>
      <c r="N44" s="23">
        <f t="array" aca="1" ref="N44" ca="1">SUMPRODUCT(N(OFFSET(partidas,N$2*10,0,10,1)=$B39),N(OFFSET(partidas,N$2*10,1,10,1)&lt;&gt;""),N(OFFSET(partidas,N$2*10,1,10,1)=OFFSET(partidas,N$2*10,3,10,1)))+SUMPRODUCT(N(OFFSET(partidas,N$2*10,4,10,1)=$B39),N(OFFSET(partidas,N$2*10,1,10,1)&lt;&gt;""),N(OFFSET(partidas,N$2*10,1,10,1)=OFFSET(partidas,N$2*10,3,10,1)))</f>
        <v>0</v>
      </c>
      <c r="O44" s="23">
        <f t="array" aca="1" ref="O44" ca="1">SUMPRODUCT(N(OFFSET(partidas,O$2*10,0,10,1)=$B39),N(OFFSET(partidas,O$2*10,1,10,1)&lt;&gt;""),N(OFFSET(partidas,O$2*10,1,10,1)=OFFSET(partidas,O$2*10,3,10,1)))+SUMPRODUCT(N(OFFSET(partidas,O$2*10,4,10,1)=$B39),N(OFFSET(partidas,O$2*10,1,10,1)&lt;&gt;""),N(OFFSET(partidas,O$2*10,1,10,1)=OFFSET(partidas,O$2*10,3,10,1)))</f>
        <v>0</v>
      </c>
      <c r="P44" s="23">
        <f t="array" aca="1" ref="P44" ca="1">SUMPRODUCT(N(OFFSET(partidas,P$2*10,0,10,1)=$B39),N(OFFSET(partidas,P$2*10,1,10,1)&lt;&gt;""),N(OFFSET(partidas,P$2*10,1,10,1)=OFFSET(partidas,P$2*10,3,10,1)))+SUMPRODUCT(N(OFFSET(partidas,P$2*10,4,10,1)=$B39),N(OFFSET(partidas,P$2*10,1,10,1)&lt;&gt;""),N(OFFSET(partidas,P$2*10,1,10,1)=OFFSET(partidas,P$2*10,3,10,1)))</f>
        <v>0</v>
      </c>
      <c r="Q44" s="23">
        <f t="array" aca="1" ref="Q44" ca="1">SUMPRODUCT(N(OFFSET(partidas,Q$2*10,0,10,1)=$B39),N(OFFSET(partidas,Q$2*10,1,10,1)&lt;&gt;""),N(OFFSET(partidas,Q$2*10,1,10,1)=OFFSET(partidas,Q$2*10,3,10,1)))+SUMPRODUCT(N(OFFSET(partidas,Q$2*10,4,10,1)=$B39),N(OFFSET(partidas,Q$2*10,1,10,1)&lt;&gt;""),N(OFFSET(partidas,Q$2*10,1,10,1)=OFFSET(partidas,Q$2*10,3,10,1)))</f>
        <v>0</v>
      </c>
      <c r="R44" s="23">
        <f t="array" aca="1" ref="R44" ca="1">SUMPRODUCT(N(OFFSET(partidas,R$2*10,0,10,1)=$B39),N(OFFSET(partidas,R$2*10,1,10,1)&lt;&gt;""),N(OFFSET(partidas,R$2*10,1,10,1)=OFFSET(partidas,R$2*10,3,10,1)))+SUMPRODUCT(N(OFFSET(partidas,R$2*10,4,10,1)=$B39),N(OFFSET(partidas,R$2*10,1,10,1)&lt;&gt;""),N(OFFSET(partidas,R$2*10,1,10,1)=OFFSET(partidas,R$2*10,3,10,1)))</f>
        <v>0</v>
      </c>
      <c r="S44" s="23">
        <f t="array" aca="1" ref="S44" ca="1">SUMPRODUCT(N(OFFSET(partidas,S$2*10,0,10,1)=$B39),N(OFFSET(partidas,S$2*10,1,10,1)&lt;&gt;""),N(OFFSET(partidas,S$2*10,1,10,1)=OFFSET(partidas,S$2*10,3,10,1)))+SUMPRODUCT(N(OFFSET(partidas,S$2*10,4,10,1)=$B39),N(OFFSET(partidas,S$2*10,1,10,1)&lt;&gt;""),N(OFFSET(partidas,S$2*10,1,10,1)=OFFSET(partidas,S$2*10,3,10,1)))</f>
        <v>0</v>
      </c>
      <c r="T44" s="23">
        <f t="array" aca="1" ref="T44" ca="1">SUMPRODUCT(N(OFFSET(partidas,T$2*10,0,10,1)=$B39),N(OFFSET(partidas,T$2*10,1,10,1)&lt;&gt;""),N(OFFSET(partidas,T$2*10,1,10,1)=OFFSET(partidas,T$2*10,3,10,1)))+SUMPRODUCT(N(OFFSET(partidas,T$2*10,4,10,1)=$B39),N(OFFSET(partidas,T$2*10,1,10,1)&lt;&gt;""),N(OFFSET(partidas,T$2*10,1,10,1)=OFFSET(partidas,T$2*10,3,10,1)))</f>
        <v>0</v>
      </c>
      <c r="U44" s="23">
        <f t="array" aca="1" ref="U44" ca="1">SUMPRODUCT(N(OFFSET(partidas,U$2*10,0,10,1)=$B39),N(OFFSET(partidas,U$2*10,1,10,1)&lt;&gt;""),N(OFFSET(partidas,U$2*10,1,10,1)=OFFSET(partidas,U$2*10,3,10,1)))+SUMPRODUCT(N(OFFSET(partidas,U$2*10,4,10,1)=$B39),N(OFFSET(partidas,U$2*10,1,10,1)&lt;&gt;""),N(OFFSET(partidas,U$2*10,1,10,1)=OFFSET(partidas,U$2*10,3,10,1)))</f>
        <v>0</v>
      </c>
      <c r="V44" s="23">
        <f t="array" aca="1" ref="V44" ca="1">SUMPRODUCT(N(OFFSET(partidas,V$2*10,0,10,1)=$B39),N(OFFSET(partidas,V$2*10,1,10,1)&lt;&gt;""),N(OFFSET(partidas,V$2*10,1,10,1)=OFFSET(partidas,V$2*10,3,10,1)))+SUMPRODUCT(N(OFFSET(partidas,V$2*10,4,10,1)=$B39),N(OFFSET(partidas,V$2*10,1,10,1)&lt;&gt;""),N(OFFSET(partidas,V$2*10,1,10,1)=OFFSET(partidas,V$2*10,3,10,1)))</f>
        <v>0</v>
      </c>
      <c r="W44" s="23">
        <f t="array" aca="1" ref="W44" ca="1">SUMPRODUCT(N(OFFSET(partidas,W$2*10,0,10,1)=$B39),N(OFFSET(partidas,W$2*10,1,10,1)&lt;&gt;""),N(OFFSET(partidas,W$2*10,1,10,1)=OFFSET(partidas,W$2*10,3,10,1)))+SUMPRODUCT(N(OFFSET(partidas,W$2*10,4,10,1)=$B39),N(OFFSET(partidas,W$2*10,1,10,1)&lt;&gt;""),N(OFFSET(partidas,W$2*10,1,10,1)=OFFSET(partidas,W$2*10,3,10,1)))</f>
        <v>0</v>
      </c>
      <c r="X44" s="23">
        <f t="array" aca="1" ref="X44" ca="1">SUMPRODUCT(N(OFFSET(partidas,X$2*10,0,10,1)=$B39),N(OFFSET(partidas,X$2*10,1,10,1)&lt;&gt;""),N(OFFSET(partidas,X$2*10,1,10,1)=OFFSET(partidas,X$2*10,3,10,1)))+SUMPRODUCT(N(OFFSET(partidas,X$2*10,4,10,1)=$B39),N(OFFSET(partidas,X$2*10,1,10,1)&lt;&gt;""),N(OFFSET(partidas,X$2*10,1,10,1)=OFFSET(partidas,X$2*10,3,10,1)))</f>
        <v>0</v>
      </c>
      <c r="Y44" s="23">
        <f t="array" aca="1" ref="Y44" ca="1">SUMPRODUCT(N(OFFSET(partidas,Y$2*10,0,10,1)=$B39),N(OFFSET(partidas,Y$2*10,1,10,1)&lt;&gt;""),N(OFFSET(partidas,Y$2*10,1,10,1)=OFFSET(partidas,Y$2*10,3,10,1)))+SUMPRODUCT(N(OFFSET(partidas,Y$2*10,4,10,1)=$B39),N(OFFSET(partidas,Y$2*10,1,10,1)&lt;&gt;""),N(OFFSET(partidas,Y$2*10,1,10,1)=OFFSET(partidas,Y$2*10,3,10,1)))</f>
        <v>0</v>
      </c>
      <c r="Z44" s="23">
        <f t="array" aca="1" ref="Z44" ca="1">SUMPRODUCT(N(OFFSET(partidas,Z$2*10,0,10,1)=$B39),N(OFFSET(partidas,Z$2*10,1,10,1)&lt;&gt;""),N(OFFSET(partidas,Z$2*10,1,10,1)=OFFSET(partidas,Z$2*10,3,10,1)))+SUMPRODUCT(N(OFFSET(partidas,Z$2*10,4,10,1)=$B39),N(OFFSET(partidas,Z$2*10,1,10,1)&lt;&gt;""),N(OFFSET(partidas,Z$2*10,1,10,1)=OFFSET(partidas,Z$2*10,3,10,1)))</f>
        <v>0</v>
      </c>
      <c r="AA44" s="23">
        <f t="array" aca="1" ref="AA44" ca="1">SUMPRODUCT(N(OFFSET(partidas,AA$2*10,0,10,1)=$B39),N(OFFSET(partidas,AA$2*10,1,10,1)&lt;&gt;""),N(OFFSET(partidas,AA$2*10,1,10,1)=OFFSET(partidas,AA$2*10,3,10,1)))+SUMPRODUCT(N(OFFSET(partidas,AA$2*10,4,10,1)=$B39),N(OFFSET(partidas,AA$2*10,1,10,1)&lt;&gt;""),N(OFFSET(partidas,AA$2*10,1,10,1)=OFFSET(partidas,AA$2*10,3,10,1)))</f>
        <v>0</v>
      </c>
      <c r="AB44" s="23">
        <f t="array" aca="1" ref="AB44" ca="1">SUMPRODUCT(N(OFFSET(partidas,AB$2*10,0,10,1)=$B39),N(OFFSET(partidas,AB$2*10,1,10,1)&lt;&gt;""),N(OFFSET(partidas,AB$2*10,1,10,1)=OFFSET(partidas,AB$2*10,3,10,1)))+SUMPRODUCT(N(OFFSET(partidas,AB$2*10,4,10,1)=$B39),N(OFFSET(partidas,AB$2*10,1,10,1)&lt;&gt;""),N(OFFSET(partidas,AB$2*10,1,10,1)=OFFSET(partidas,AB$2*10,3,10,1)))</f>
        <v>0</v>
      </c>
      <c r="AC44" s="23">
        <f t="array" aca="1" ref="AC44" ca="1">SUMPRODUCT(N(OFFSET(partidas,AC$2*10,0,10,1)=$B39),N(OFFSET(partidas,AC$2*10,1,10,1)&lt;&gt;""),N(OFFSET(partidas,AC$2*10,1,10,1)=OFFSET(partidas,AC$2*10,3,10,1)))+SUMPRODUCT(N(OFFSET(partidas,AC$2*10,4,10,1)=$B39),N(OFFSET(partidas,AC$2*10,1,10,1)&lt;&gt;""),N(OFFSET(partidas,AC$2*10,1,10,1)=OFFSET(partidas,AC$2*10,3,10,1)))</f>
        <v>0</v>
      </c>
      <c r="AD44" s="23">
        <f t="array" aca="1" ref="AD44" ca="1">SUMPRODUCT(N(OFFSET(partidas,AD$2*10,0,10,1)=$B39),N(OFFSET(partidas,AD$2*10,1,10,1)&lt;&gt;""),N(OFFSET(partidas,AD$2*10,1,10,1)=OFFSET(partidas,AD$2*10,3,10,1)))+SUMPRODUCT(N(OFFSET(partidas,AD$2*10,4,10,1)=$B39),N(OFFSET(partidas,AD$2*10,1,10,1)&lt;&gt;""),N(OFFSET(partidas,AD$2*10,1,10,1)=OFFSET(partidas,AD$2*10,3,10,1)))</f>
        <v>0</v>
      </c>
      <c r="AE44" s="23">
        <f t="array" aca="1" ref="AE44" ca="1">SUMPRODUCT(N(OFFSET(partidas,AE$2*10,0,10,1)=$B39),N(OFFSET(partidas,AE$2*10,1,10,1)&lt;&gt;""),N(OFFSET(partidas,AE$2*10,1,10,1)=OFFSET(partidas,AE$2*10,3,10,1)))+SUMPRODUCT(N(OFFSET(partidas,AE$2*10,4,10,1)=$B39),N(OFFSET(partidas,AE$2*10,1,10,1)&lt;&gt;""),N(OFFSET(partidas,AE$2*10,1,10,1)=OFFSET(partidas,AE$2*10,3,10,1)))</f>
        <v>0</v>
      </c>
      <c r="AF44" s="23">
        <f t="array" aca="1" ref="AF44" ca="1">SUMPRODUCT(N(OFFSET(partidas,AF$2*10,0,10,1)=$B39),N(OFFSET(partidas,AF$2*10,1,10,1)&lt;&gt;""),N(OFFSET(partidas,AF$2*10,1,10,1)=OFFSET(partidas,AF$2*10,3,10,1)))+SUMPRODUCT(N(OFFSET(partidas,AF$2*10,4,10,1)=$B39),N(OFFSET(partidas,AF$2*10,1,10,1)&lt;&gt;""),N(OFFSET(partidas,AF$2*10,1,10,1)=OFFSET(partidas,AF$2*10,3,10,1)))</f>
        <v>0</v>
      </c>
      <c r="AG44" s="23">
        <f t="array" aca="1" ref="AG44" ca="1">SUMPRODUCT(N(OFFSET(partidas,AG$2*10,0,10,1)=$B39),N(OFFSET(partidas,AG$2*10,1,10,1)&lt;&gt;""),N(OFFSET(partidas,AG$2*10,1,10,1)=OFFSET(partidas,AG$2*10,3,10,1)))+SUMPRODUCT(N(OFFSET(partidas,AG$2*10,4,10,1)=$B39),N(OFFSET(partidas,AG$2*10,1,10,1)&lt;&gt;""),N(OFFSET(partidas,AG$2*10,1,10,1)=OFFSET(partidas,AG$2*10,3,10,1)))</f>
        <v>0</v>
      </c>
      <c r="AH44" s="23">
        <f t="array" aca="1" ref="AH44" ca="1">SUMPRODUCT(N(OFFSET(partidas,AH$2*10,0,10,1)=$B39),N(OFFSET(partidas,AH$2*10,1,10,1)&lt;&gt;""),N(OFFSET(partidas,AH$2*10,1,10,1)=OFFSET(partidas,AH$2*10,3,10,1)))+SUMPRODUCT(N(OFFSET(partidas,AH$2*10,4,10,1)=$B39),N(OFFSET(partidas,AH$2*10,1,10,1)&lt;&gt;""),N(OFFSET(partidas,AH$2*10,1,10,1)=OFFSET(partidas,AH$2*10,3,10,1)))</f>
        <v>0</v>
      </c>
      <c r="AI44" s="23">
        <f t="array" aca="1" ref="AI44" ca="1">SUMPRODUCT(N(OFFSET(partidas,AI$2*10,0,10,1)=$B39),N(OFFSET(partidas,AI$2*10,1,10,1)&lt;&gt;""),N(OFFSET(partidas,AI$2*10,1,10,1)=OFFSET(partidas,AI$2*10,3,10,1)))+SUMPRODUCT(N(OFFSET(partidas,AI$2*10,4,10,1)=$B39),N(OFFSET(partidas,AI$2*10,1,10,1)&lt;&gt;""),N(OFFSET(partidas,AI$2*10,1,10,1)=OFFSET(partidas,AI$2*10,3,10,1)))</f>
        <v>0</v>
      </c>
      <c r="AJ44" s="23">
        <f t="array" aca="1" ref="AJ44" ca="1">SUMPRODUCT(N(OFFSET(partidas,AJ$2*10,0,10,1)=$B39),N(OFFSET(partidas,AJ$2*10,1,10,1)&lt;&gt;""),N(OFFSET(partidas,AJ$2*10,1,10,1)=OFFSET(partidas,AJ$2*10,3,10,1)))+SUMPRODUCT(N(OFFSET(partidas,AJ$2*10,4,10,1)=$B39),N(OFFSET(partidas,AJ$2*10,1,10,1)&lt;&gt;""),N(OFFSET(partidas,AJ$2*10,1,10,1)=OFFSET(partidas,AJ$2*10,3,10,1)))</f>
        <v>0</v>
      </c>
      <c r="AK44" s="23">
        <f t="array" aca="1" ref="AK44" ca="1">SUMPRODUCT(N(OFFSET(partidas,AK$2*10,0,10,1)=$B39),N(OFFSET(partidas,AK$2*10,1,10,1)&lt;&gt;""),N(OFFSET(partidas,AK$2*10,1,10,1)=OFFSET(partidas,AK$2*10,3,10,1)))+SUMPRODUCT(N(OFFSET(partidas,AK$2*10,4,10,1)=$B39),N(OFFSET(partidas,AK$2*10,1,10,1)&lt;&gt;""),N(OFFSET(partidas,AK$2*10,1,10,1)=OFFSET(partidas,AK$2*10,3,10,1)))</f>
        <v>0</v>
      </c>
      <c r="AL44" s="23">
        <f t="array" aca="1" ref="AL44" ca="1">SUMPRODUCT(N(OFFSET(partidas,AL$2*10,0,10,1)=$B39),N(OFFSET(partidas,AL$2*10,1,10,1)&lt;&gt;""),N(OFFSET(partidas,AL$2*10,1,10,1)=OFFSET(partidas,AL$2*10,3,10,1)))+SUMPRODUCT(N(OFFSET(partidas,AL$2*10,4,10,1)=$B39),N(OFFSET(partidas,AL$2*10,1,10,1)&lt;&gt;""),N(OFFSET(partidas,AL$2*10,1,10,1)=OFFSET(partidas,AL$2*10,3,10,1)))</f>
        <v>0</v>
      </c>
      <c r="AM44" s="23">
        <f t="array" aca="1" ref="AM44" ca="1">SUMPRODUCT(N(OFFSET(partidas,AM$2*10,0,10,1)=$B39),N(OFFSET(partidas,AM$2*10,1,10,1)&lt;&gt;""),N(OFFSET(partidas,AM$2*10,1,10,1)=OFFSET(partidas,AM$2*10,3,10,1)))+SUMPRODUCT(N(OFFSET(partidas,AM$2*10,4,10,1)=$B39),N(OFFSET(partidas,AM$2*10,1,10,1)&lt;&gt;""),N(OFFSET(partidas,AM$2*10,1,10,1)=OFFSET(partidas,AM$2*10,3,10,1)))</f>
        <v>0</v>
      </c>
      <c r="AN44" s="23">
        <f t="array" aca="1" ref="AN44" ca="1">SUMPRODUCT(N(OFFSET(partidas,AN$2*10,0,10,1)=$B39),N(OFFSET(partidas,AN$2*10,1,10,1)&lt;&gt;""),N(OFFSET(partidas,AN$2*10,1,10,1)=OFFSET(partidas,AN$2*10,3,10,1)))+SUMPRODUCT(N(OFFSET(partidas,AN$2*10,4,10,1)=$B39),N(OFFSET(partidas,AN$2*10,1,10,1)&lt;&gt;""),N(OFFSET(partidas,AN$2*10,1,10,1)=OFFSET(partidas,AN$2*10,3,10,1)))</f>
        <v>0</v>
      </c>
      <c r="AO44" s="38">
        <f ca="1">AO43*100000000+COUNTIF($C43:C43,3)*1000000+(AO39+AO40-AO41-AO42+30)*1000+(AO39+AO40)</f>
        <v>30000</v>
      </c>
      <c r="AP44" s="38">
        <f ca="1">AP43*100000000+COUNTIF($C43:D43,3)*1000000+(AP39+AP40-AP41-AP42+30)*1000+(AP39+AP40)</f>
        <v>30000</v>
      </c>
      <c r="AQ44" s="38">
        <f ca="1">AQ43*100000000+COUNTIF($C43:E43,3)*1000000+(AQ39+AQ40-AQ41-AQ42+30)*1000+(AQ39+AQ40)</f>
        <v>30000</v>
      </c>
      <c r="AR44" s="38">
        <f ca="1">AR43*100000000+COUNTIF($C43:F43,3)*1000000+(AR39+AR40-AR41-AR42+30)*1000+(AR39+AR40)</f>
        <v>30000</v>
      </c>
      <c r="AS44" s="38">
        <f ca="1">AS43*100000000+COUNTIF($C43:G43,3)*1000000+(AS39+AS40-AS41-AS42+30)*1000+(AS39+AS40)</f>
        <v>30000</v>
      </c>
      <c r="AT44" s="38">
        <f ca="1">AT43*100000000+COUNTIF($C43:H43,3)*1000000+(AT39+AT40-AT41-AT42+30)*1000+(AT39+AT40)</f>
        <v>30000</v>
      </c>
      <c r="AU44" s="38">
        <f ca="1">AU43*100000000+COUNTIF($C43:I43,3)*1000000+(AU39+AU40-AU41-AU42+30)*1000+(AU39+AU40)</f>
        <v>30000</v>
      </c>
      <c r="AV44" s="38">
        <f ca="1">AV43*100000000+COUNTIF($C43:J43,3)*1000000+(AV39+AV40-AV41-AV42+30)*1000+(AV39+AV40)</f>
        <v>30000</v>
      </c>
      <c r="AW44" s="38">
        <f ca="1">AW43*100000000+COUNTIF($C43:K43,3)*1000000+(AW39+AW40-AW41-AW42+30)*1000+(AW39+AW40)</f>
        <v>30000</v>
      </c>
      <c r="AX44" s="38">
        <f ca="1">AX43*100000000+COUNTIF($C43:L43,3)*1000000+(AX39+AX40-AX41-AX42+30)*1000+(AX39+AX40)</f>
        <v>30000</v>
      </c>
      <c r="AY44" s="38">
        <f ca="1">AY43*100000000+COUNTIF($C43:M43,3)*1000000+(AY39+AY40-AY41-AY42+30)*1000+(AY39+AY40)</f>
        <v>30000</v>
      </c>
      <c r="AZ44" s="38">
        <f ca="1">AZ43*100000000+COUNTIF($C43:N43,3)*1000000+(AZ39+AZ40-AZ41-AZ42+30)*1000+(AZ39+AZ40)</f>
        <v>30000</v>
      </c>
      <c r="BA44" s="38">
        <f ca="1">BA43*100000000+COUNTIF($C43:O43,3)*1000000+(BA39+BA40-BA41-BA42+30)*1000+(BA39+BA40)</f>
        <v>30000</v>
      </c>
      <c r="BB44" s="38">
        <f ca="1">BB43*100000000+COUNTIF($C43:P43,3)*1000000+(BB39+BB40-BB41-BB42+30)*1000+(BB39+BB40)</f>
        <v>30000</v>
      </c>
      <c r="BC44" s="38">
        <f ca="1">BC43*100000000+COUNTIF($C43:Q43,3)*1000000+(BC39+BC40-BC41-BC42+30)*1000+(BC39+BC40)</f>
        <v>30000</v>
      </c>
      <c r="BD44" s="38">
        <f ca="1">BD43*100000000+COUNTIF($C43:R43,3)*1000000+(BD39+BD40-BD41-BD42+30)*1000+(BD39+BD40)</f>
        <v>30000</v>
      </c>
      <c r="BE44" s="38">
        <f ca="1">BE43*100000000+COUNTIF($C43:S43,3)*1000000+(BE39+BE40-BE41-BE42+30)*1000+(BE39+BE40)</f>
        <v>30000</v>
      </c>
      <c r="BF44" s="38">
        <f ca="1">BF43*100000000+COUNTIF($C43:T43,3)*1000000+(BF39+BF40-BF41-BF42+30)*1000+(BF39+BF40)</f>
        <v>30000</v>
      </c>
      <c r="BG44" s="38">
        <f ca="1">BG43*100000000+COUNTIF($C43:U43,3)*1000000+(BG39+BG40-BG41-BG42+30)*1000+(BG39+BG40)</f>
        <v>30000</v>
      </c>
      <c r="BH44" s="38">
        <f ca="1">BH43*100000000+COUNTIF($C43:V43,3)*1000000+(BH39+BH40-BH41-BH42+30)*1000+(BH39+BH40)</f>
        <v>30000</v>
      </c>
      <c r="BI44" s="38">
        <f ca="1">BI43*100000000+COUNTIF($C43:W43,3)*1000000+(BI39+BI40-BI41-BI42+30)*1000+(BI39+BI40)</f>
        <v>30000</v>
      </c>
      <c r="BJ44" s="38">
        <f ca="1">BJ43*100000000+COUNTIF($C43:X43,3)*1000000+(BJ39+BJ40-BJ41-BJ42+30)*1000+(BJ39+BJ40)</f>
        <v>30000</v>
      </c>
      <c r="BK44" s="38">
        <f ca="1">BK43*100000000+COUNTIF($C43:Y43,3)*1000000+(BK39+BK40-BK41-BK42+30)*1000+(BK39+BK40)</f>
        <v>30000</v>
      </c>
      <c r="BL44" s="38">
        <f ca="1">BL43*100000000+COUNTIF($C43:Z43,3)*1000000+(BL39+BL40-BL41-BL42+30)*1000+(BL39+BL40)</f>
        <v>30000</v>
      </c>
      <c r="BM44" s="38">
        <f ca="1">BM43*100000000+COUNTIF($C43:AA43,3)*1000000+(BM39+BM40-BM41-BM42+30)*1000+(BM39+BM40)</f>
        <v>30000</v>
      </c>
      <c r="BN44" s="38">
        <f ca="1">BN43*100000000+COUNTIF($C43:AB43,3)*1000000+(BN39+BN40-BN41-BN42+30)*1000+(BN39+BN40)</f>
        <v>30000</v>
      </c>
      <c r="BO44" s="38">
        <f ca="1">BO43*100000000+COUNTIF($C43:AC43,3)*1000000+(BO39+BO40-BO41-BO42+30)*1000+(BO39+BO40)</f>
        <v>30000</v>
      </c>
      <c r="BP44" s="38">
        <f ca="1">BP43*100000000+COUNTIF($C43:AD43,3)*1000000+(BP39+BP40-BP41-BP42+30)*1000+(BP39+BP40)</f>
        <v>30000</v>
      </c>
      <c r="BQ44" s="38">
        <f ca="1">BQ43*100000000+COUNTIF($C43:AE43,3)*1000000+(BQ39+BQ40-BQ41-BQ42+30)*1000+(BQ39+BQ40)</f>
        <v>30000</v>
      </c>
      <c r="BR44" s="38">
        <f ca="1">BR43*100000000+COUNTIF($C43:AF43,3)*1000000+(BR39+BR40-BR41-BR42+30)*1000+(BR39+BR40)</f>
        <v>30000</v>
      </c>
      <c r="BS44" s="38">
        <f ca="1">BS43*100000000+COUNTIF($C43:AG43,3)*1000000+(BS39+BS40-BS41-BS42+30)*1000+(BS39+BS40)</f>
        <v>30000</v>
      </c>
      <c r="BT44" s="38">
        <f ca="1">BT43*100000000+COUNTIF($C43:AH43,3)*1000000+(BT39+BT40-BT41-BT42+30)*1000+(BT39+BT40)</f>
        <v>30000</v>
      </c>
      <c r="BU44" s="38">
        <f ca="1">BU43*100000000+COUNTIF($C43:AI43,3)*1000000+(BU39+BU40-BU41-BU42+30)*1000+(BU39+BU40)</f>
        <v>30000</v>
      </c>
      <c r="BV44" s="38">
        <f ca="1">BV43*100000000+COUNTIF($C43:AJ43,3)*1000000+(BV39+BV40-BV41-BV42+30)*1000+(BV39+BV40)</f>
        <v>30000</v>
      </c>
      <c r="BW44" s="38">
        <f ca="1">BW43*100000000+COUNTIF($C43:AK43,3)*1000000+(BW39+BW40-BW41-BW42+30)*1000+(BW39+BW40)</f>
        <v>30000</v>
      </c>
      <c r="BX44" s="38">
        <f ca="1">BX43*100000000+COUNTIF($C43:AL43,3)*1000000+(BX39+BX40-BX41-BX42+30)*1000+(BX39+BX40)</f>
        <v>30000</v>
      </c>
      <c r="BY44" s="38">
        <f ca="1">BY43*100000000+COUNTIF($C43:AM43,3)*1000000+(BY39+BY40-BY41-BY42+30)*1000+(BY39+BY40)</f>
        <v>30000</v>
      </c>
      <c r="BZ44" s="38">
        <f ca="1">BZ43*100000000+COUNTIF($C43:AN43,3)*1000000+(BZ39+BZ40-BZ41-BZ42+30)*1000+(BZ39+BZ40)</f>
        <v>30000</v>
      </c>
    </row>
    <row r="45" spans="1:78" ht="13.5" thickBot="1" x14ac:dyDescent="0.25">
      <c r="A45" s="37"/>
      <c r="B45" s="22" t="str">
        <f t="shared" si="42"/>
        <v>XAREU</v>
      </c>
      <c r="C45" s="23">
        <f t="array" aca="1" ref="C45" ca="1">SUMPRODUCT(N(OFFSET(partidas,C$2*10,0,10,1)=$B45),OFFSET(partidas,C$2*10,1,10,1))</f>
        <v>0</v>
      </c>
      <c r="D45" s="23">
        <f t="array" aca="1" ref="D45" ca="1">SUMPRODUCT(N(OFFSET(partidas,D$2*10,0,10,1)=$B45),OFFSET(partidas,D$2*10,1,10,1))</f>
        <v>2</v>
      </c>
      <c r="E45" s="23">
        <f t="array" aca="1" ref="E45" ca="1">SUMPRODUCT(N(OFFSET(partidas,E$2*10,0,10,1)=$B45),OFFSET(partidas,E$2*10,1,10,1))</f>
        <v>1</v>
      </c>
      <c r="F45" s="23">
        <f t="array" aca="1" ref="F45" ca="1">SUMPRODUCT(N(OFFSET(partidas,F$2*10,0,10,1)=$B45),OFFSET(partidas,F$2*10,1,10,1))</f>
        <v>0</v>
      </c>
      <c r="G45" s="23">
        <f t="array" aca="1" ref="G45" ca="1">SUMPRODUCT(N(OFFSET(partidas,G$2*10,0,10,1)=$B45),OFFSET(partidas,G$2*10,1,10,1))</f>
        <v>0</v>
      </c>
      <c r="H45" s="23">
        <f t="array" aca="1" ref="H45" ca="1">SUMPRODUCT(N(OFFSET(partidas,H$2*10,0,10,1)=$B45),OFFSET(partidas,H$2*10,1,10,1))</f>
        <v>0</v>
      </c>
      <c r="I45" s="23">
        <f t="array" aca="1" ref="I45" ca="1">SUMPRODUCT(N(OFFSET(partidas,I$2*10,0,10,1)=$B45),OFFSET(partidas,I$2*10,1,10,1))</f>
        <v>0</v>
      </c>
      <c r="J45" s="23">
        <f t="array" aca="1" ref="J45" ca="1">SUMPRODUCT(N(OFFSET(partidas,J$2*10,0,10,1)=$B45),OFFSET(partidas,J$2*10,1,10,1))</f>
        <v>0</v>
      </c>
      <c r="K45" s="23">
        <f t="array" aca="1" ref="K45" ca="1">SUMPRODUCT(N(OFFSET(partidas,K$2*10,0,10,1)=$B45),OFFSET(partidas,K$2*10,1,10,1))</f>
        <v>0</v>
      </c>
      <c r="L45" s="23">
        <f t="array" aca="1" ref="L45" ca="1">SUMPRODUCT(N(OFFSET(partidas,L$2*10,0,10,1)=$B45),OFFSET(partidas,L$2*10,1,10,1))</f>
        <v>0</v>
      </c>
      <c r="M45" s="23">
        <f t="array" aca="1" ref="M45" ca="1">SUMPRODUCT(N(OFFSET(partidas,M$2*10,0,10,1)=$B45),OFFSET(partidas,M$2*10,1,10,1))</f>
        <v>0</v>
      </c>
      <c r="N45" s="23">
        <f t="array" aca="1" ref="N45" ca="1">SUMPRODUCT(N(OFFSET(partidas,N$2*10,0,10,1)=$B45),OFFSET(partidas,N$2*10,1,10,1))</f>
        <v>0</v>
      </c>
      <c r="O45" s="23">
        <f t="array" aca="1" ref="O45" ca="1">SUMPRODUCT(N(OFFSET(partidas,O$2*10,0,10,1)=$B45),OFFSET(partidas,O$2*10,1,10,1))</f>
        <v>0</v>
      </c>
      <c r="P45" s="23">
        <f t="array" aca="1" ref="P45" ca="1">SUMPRODUCT(N(OFFSET(partidas,P$2*10,0,10,1)=$B45),OFFSET(partidas,P$2*10,1,10,1))</f>
        <v>0</v>
      </c>
      <c r="Q45" s="23">
        <f t="array" aca="1" ref="Q45" ca="1">SUMPRODUCT(N(OFFSET(partidas,Q$2*10,0,10,1)=$B45),OFFSET(partidas,Q$2*10,1,10,1))</f>
        <v>0</v>
      </c>
      <c r="R45" s="23">
        <f t="array" aca="1" ref="R45" ca="1">SUMPRODUCT(N(OFFSET(partidas,R$2*10,0,10,1)=$B45),OFFSET(partidas,R$2*10,1,10,1))</f>
        <v>0</v>
      </c>
      <c r="S45" s="23">
        <f t="array" aca="1" ref="S45" ca="1">SUMPRODUCT(N(OFFSET(partidas,S$2*10,0,10,1)=$B45),OFFSET(partidas,S$2*10,1,10,1))</f>
        <v>0</v>
      </c>
      <c r="T45" s="23">
        <f t="array" aca="1" ref="T45" ca="1">SUMPRODUCT(N(OFFSET(partidas,T$2*10,0,10,1)=$B45),OFFSET(partidas,T$2*10,1,10,1))</f>
        <v>0</v>
      </c>
      <c r="U45" s="23">
        <f t="array" aca="1" ref="U45" ca="1">SUMPRODUCT(N(OFFSET(partidas,U$2*10,0,10,1)=$B45),OFFSET(partidas,U$2*10,1,10,1))</f>
        <v>0</v>
      </c>
      <c r="V45" s="23">
        <f t="array" aca="1" ref="V45" ca="1">SUMPRODUCT(N(OFFSET(partidas,V$2*10,0,10,1)=$B45),OFFSET(partidas,V$2*10,1,10,1))</f>
        <v>0</v>
      </c>
      <c r="W45" s="23">
        <f t="array" aca="1" ref="W45" ca="1">SUMPRODUCT(N(OFFSET(partidas,W$2*10,0,10,1)=$B45),OFFSET(partidas,W$2*10,1,10,1))</f>
        <v>0</v>
      </c>
      <c r="X45" s="23">
        <f t="array" aca="1" ref="X45" ca="1">SUMPRODUCT(N(OFFSET(partidas,X$2*10,0,10,1)=$B45),OFFSET(partidas,X$2*10,1,10,1))</f>
        <v>0</v>
      </c>
      <c r="Y45" s="23">
        <f t="array" aca="1" ref="Y45" ca="1">SUMPRODUCT(N(OFFSET(partidas,Y$2*10,0,10,1)=$B45),OFFSET(partidas,Y$2*10,1,10,1))</f>
        <v>0</v>
      </c>
      <c r="Z45" s="23">
        <f t="array" aca="1" ref="Z45" ca="1">SUMPRODUCT(N(OFFSET(partidas,Z$2*10,0,10,1)=$B45),OFFSET(partidas,Z$2*10,1,10,1))</f>
        <v>0</v>
      </c>
      <c r="AA45" s="23">
        <f t="array" aca="1" ref="AA45" ca="1">SUMPRODUCT(N(OFFSET(partidas,AA$2*10,0,10,1)=$B45),OFFSET(partidas,AA$2*10,1,10,1))</f>
        <v>0</v>
      </c>
      <c r="AB45" s="23">
        <f t="array" aca="1" ref="AB45" ca="1">SUMPRODUCT(N(OFFSET(partidas,AB$2*10,0,10,1)=$B45),OFFSET(partidas,AB$2*10,1,10,1))</f>
        <v>0</v>
      </c>
      <c r="AC45" s="23">
        <f t="array" aca="1" ref="AC45" ca="1">SUMPRODUCT(N(OFFSET(partidas,AC$2*10,0,10,1)=$B45),OFFSET(partidas,AC$2*10,1,10,1))</f>
        <v>0</v>
      </c>
      <c r="AD45" s="23">
        <f t="array" aca="1" ref="AD45" ca="1">SUMPRODUCT(N(OFFSET(partidas,AD$2*10,0,10,1)=$B45),OFFSET(partidas,AD$2*10,1,10,1))</f>
        <v>0</v>
      </c>
      <c r="AE45" s="23">
        <f t="array" aca="1" ref="AE45" ca="1">SUMPRODUCT(N(OFFSET(partidas,AE$2*10,0,10,1)=$B45),OFFSET(partidas,AE$2*10,1,10,1))</f>
        <v>0</v>
      </c>
      <c r="AF45" s="23">
        <f t="array" aca="1" ref="AF45" ca="1">SUMPRODUCT(N(OFFSET(partidas,AF$2*10,0,10,1)=$B45),OFFSET(partidas,AF$2*10,1,10,1))</f>
        <v>0</v>
      </c>
      <c r="AG45" s="23">
        <f t="array" aca="1" ref="AG45" ca="1">SUMPRODUCT(N(OFFSET(partidas,AG$2*10,0,10,1)=$B45),OFFSET(partidas,AG$2*10,1,10,1))</f>
        <v>0</v>
      </c>
      <c r="AH45" s="23">
        <f t="array" aca="1" ref="AH45" ca="1">SUMPRODUCT(N(OFFSET(partidas,AH$2*10,0,10,1)=$B45),OFFSET(partidas,AH$2*10,1,10,1))</f>
        <v>0</v>
      </c>
      <c r="AI45" s="23">
        <f t="array" aca="1" ref="AI45" ca="1">SUMPRODUCT(N(OFFSET(partidas,AI$2*10,0,10,1)=$B45),OFFSET(partidas,AI$2*10,1,10,1))</f>
        <v>0</v>
      </c>
      <c r="AJ45" s="23">
        <f t="array" aca="1" ref="AJ45" ca="1">SUMPRODUCT(N(OFFSET(partidas,AJ$2*10,0,10,1)=$B45),OFFSET(partidas,AJ$2*10,1,10,1))</f>
        <v>0</v>
      </c>
      <c r="AK45" s="23">
        <f t="array" aca="1" ref="AK45" ca="1">SUMPRODUCT(N(OFFSET(partidas,AK$2*10,0,10,1)=$B45),OFFSET(partidas,AK$2*10,1,10,1))</f>
        <v>0</v>
      </c>
      <c r="AL45" s="23">
        <f t="array" aca="1" ref="AL45" ca="1">SUMPRODUCT(N(OFFSET(partidas,AL$2*10,0,10,1)=$B45),OFFSET(partidas,AL$2*10,1,10,1))</f>
        <v>0</v>
      </c>
      <c r="AM45" s="23">
        <f t="array" aca="1" ref="AM45" ca="1">SUMPRODUCT(N(OFFSET(partidas,AM$2*10,0,10,1)=$B45),OFFSET(partidas,AM$2*10,1,10,1))</f>
        <v>0</v>
      </c>
      <c r="AN45" s="23">
        <f t="array" aca="1" ref="AN45" ca="1">SUMPRODUCT(N(OFFSET(partidas,AN$2*10,0,10,1)=$B45),OFFSET(partidas,AN$2*10,1,10,1))</f>
        <v>0</v>
      </c>
      <c r="AO45" s="23">
        <f ca="1">C45</f>
        <v>0</v>
      </c>
      <c r="AP45" s="23">
        <f t="shared" ref="AP45:AX49" ca="1" si="54">D45+AO45</f>
        <v>2</v>
      </c>
      <c r="AQ45" s="23">
        <f t="shared" ca="1" si="54"/>
        <v>3</v>
      </c>
      <c r="AR45" s="23">
        <f t="shared" ca="1" si="54"/>
        <v>3</v>
      </c>
      <c r="AS45" s="23">
        <f t="shared" ca="1" si="54"/>
        <v>3</v>
      </c>
      <c r="AT45" s="23">
        <f t="shared" ca="1" si="54"/>
        <v>3</v>
      </c>
      <c r="AU45" s="23">
        <f t="shared" ca="1" si="54"/>
        <v>3</v>
      </c>
      <c r="AV45" s="23">
        <f t="shared" ca="1" si="54"/>
        <v>3</v>
      </c>
      <c r="AW45" s="23">
        <f t="shared" ca="1" si="54"/>
        <v>3</v>
      </c>
      <c r="AX45" s="23">
        <f t="shared" ca="1" si="54"/>
        <v>3</v>
      </c>
      <c r="AY45" s="23">
        <f t="shared" ref="AY45:BZ45" ca="1" si="55">M45+AX45</f>
        <v>3</v>
      </c>
      <c r="AZ45" s="23">
        <f t="shared" ca="1" si="55"/>
        <v>3</v>
      </c>
      <c r="BA45" s="23">
        <f t="shared" ca="1" si="55"/>
        <v>3</v>
      </c>
      <c r="BB45" s="23">
        <f t="shared" ca="1" si="55"/>
        <v>3</v>
      </c>
      <c r="BC45" s="23">
        <f t="shared" ca="1" si="55"/>
        <v>3</v>
      </c>
      <c r="BD45" s="23">
        <f t="shared" ca="1" si="55"/>
        <v>3</v>
      </c>
      <c r="BE45" s="23">
        <f t="shared" ca="1" si="55"/>
        <v>3</v>
      </c>
      <c r="BF45" s="23">
        <f t="shared" ca="1" si="55"/>
        <v>3</v>
      </c>
      <c r="BG45" s="23">
        <f t="shared" ca="1" si="55"/>
        <v>3</v>
      </c>
      <c r="BH45" s="23">
        <f t="shared" ca="1" si="55"/>
        <v>3</v>
      </c>
      <c r="BI45" s="23">
        <f t="shared" ca="1" si="55"/>
        <v>3</v>
      </c>
      <c r="BJ45" s="23">
        <f t="shared" ca="1" si="55"/>
        <v>3</v>
      </c>
      <c r="BK45" s="23">
        <f t="shared" ca="1" si="55"/>
        <v>3</v>
      </c>
      <c r="BL45" s="23">
        <f t="shared" ca="1" si="55"/>
        <v>3</v>
      </c>
      <c r="BM45" s="23">
        <f t="shared" ca="1" si="55"/>
        <v>3</v>
      </c>
      <c r="BN45" s="23">
        <f t="shared" ca="1" si="55"/>
        <v>3</v>
      </c>
      <c r="BO45" s="23">
        <f t="shared" ca="1" si="55"/>
        <v>3</v>
      </c>
      <c r="BP45" s="23">
        <f t="shared" ca="1" si="55"/>
        <v>3</v>
      </c>
      <c r="BQ45" s="23">
        <f t="shared" ca="1" si="55"/>
        <v>3</v>
      </c>
      <c r="BR45" s="23">
        <f t="shared" ca="1" si="55"/>
        <v>3</v>
      </c>
      <c r="BS45" s="23">
        <f t="shared" ca="1" si="55"/>
        <v>3</v>
      </c>
      <c r="BT45" s="23">
        <f t="shared" ca="1" si="55"/>
        <v>3</v>
      </c>
      <c r="BU45" s="23">
        <f t="shared" ca="1" si="55"/>
        <v>3</v>
      </c>
      <c r="BV45" s="23">
        <f t="shared" ca="1" si="55"/>
        <v>3</v>
      </c>
      <c r="BW45" s="23">
        <f t="shared" ca="1" si="55"/>
        <v>3</v>
      </c>
      <c r="BX45" s="23">
        <f t="shared" ca="1" si="55"/>
        <v>3</v>
      </c>
      <c r="BY45" s="23">
        <f t="shared" ca="1" si="55"/>
        <v>3</v>
      </c>
      <c r="BZ45" s="23">
        <f t="shared" ca="1" si="55"/>
        <v>3</v>
      </c>
    </row>
    <row r="46" spans="1:78" ht="13.5" thickBot="1" x14ac:dyDescent="0.25">
      <c r="A46" s="37"/>
      <c r="B46" s="22" t="str">
        <f t="shared" si="42"/>
        <v>XAREU</v>
      </c>
      <c r="C46" s="23">
        <f t="array" aca="1" ref="C46" ca="1">SUMPRODUCT(N(OFFSET(partidas,C$2*10,4,10,1)=$B45),OFFSET(partidas,C$2*10,3,10,1))</f>
        <v>0</v>
      </c>
      <c r="D46" s="23">
        <f t="array" aca="1" ref="D46" ca="1">SUMPRODUCT(N(OFFSET(partidas,D$2*10,4,10,1)=$B45),OFFSET(partidas,D$2*10,3,10,1))</f>
        <v>0</v>
      </c>
      <c r="E46" s="23">
        <f t="array" aca="1" ref="E46" ca="1">SUMPRODUCT(N(OFFSET(partidas,E$2*10,4,10,1)=$B45),OFFSET(partidas,E$2*10,3,10,1))</f>
        <v>1</v>
      </c>
      <c r="F46" s="23">
        <f t="array" aca="1" ref="F46" ca="1">SUMPRODUCT(N(OFFSET(partidas,F$2*10,4,10,1)=$B45),OFFSET(partidas,F$2*10,3,10,1))</f>
        <v>0</v>
      </c>
      <c r="G46" s="23">
        <f t="array" aca="1" ref="G46" ca="1">SUMPRODUCT(N(OFFSET(partidas,G$2*10,4,10,1)=$B45),OFFSET(partidas,G$2*10,3,10,1))</f>
        <v>0</v>
      </c>
      <c r="H46" s="23">
        <f t="array" aca="1" ref="H46" ca="1">SUMPRODUCT(N(OFFSET(partidas,H$2*10,4,10,1)=$B45),OFFSET(partidas,H$2*10,3,10,1))</f>
        <v>0</v>
      </c>
      <c r="I46" s="23">
        <f t="array" aca="1" ref="I46" ca="1">SUMPRODUCT(N(OFFSET(partidas,I$2*10,4,10,1)=$B45),OFFSET(partidas,I$2*10,3,10,1))</f>
        <v>0</v>
      </c>
      <c r="J46" s="23">
        <f t="array" aca="1" ref="J46" ca="1">SUMPRODUCT(N(OFFSET(partidas,J$2*10,4,10,1)=$B45),OFFSET(partidas,J$2*10,3,10,1))</f>
        <v>0</v>
      </c>
      <c r="K46" s="23">
        <f t="array" aca="1" ref="K46" ca="1">SUMPRODUCT(N(OFFSET(partidas,K$2*10,4,10,1)=$B45),OFFSET(partidas,K$2*10,3,10,1))</f>
        <v>0</v>
      </c>
      <c r="L46" s="23">
        <f t="array" aca="1" ref="L46" ca="1">SUMPRODUCT(N(OFFSET(partidas,L$2*10,4,10,1)=$B45),OFFSET(partidas,L$2*10,3,10,1))</f>
        <v>0</v>
      </c>
      <c r="M46" s="23">
        <f t="array" aca="1" ref="M46" ca="1">SUMPRODUCT(N(OFFSET(partidas,M$2*10,4,10,1)=$B45),OFFSET(partidas,M$2*10,3,10,1))</f>
        <v>0</v>
      </c>
      <c r="N46" s="23">
        <f t="array" aca="1" ref="N46" ca="1">SUMPRODUCT(N(OFFSET(partidas,N$2*10,4,10,1)=$B45),OFFSET(partidas,N$2*10,3,10,1))</f>
        <v>0</v>
      </c>
      <c r="O46" s="23">
        <f t="array" aca="1" ref="O46" ca="1">SUMPRODUCT(N(OFFSET(partidas,O$2*10,4,10,1)=$B45),OFFSET(partidas,O$2*10,3,10,1))</f>
        <v>0</v>
      </c>
      <c r="P46" s="23">
        <f t="array" aca="1" ref="P46" ca="1">SUMPRODUCT(N(OFFSET(partidas,P$2*10,4,10,1)=$B45),OFFSET(partidas,P$2*10,3,10,1))</f>
        <v>0</v>
      </c>
      <c r="Q46" s="23">
        <f t="array" aca="1" ref="Q46" ca="1">SUMPRODUCT(N(OFFSET(partidas,Q$2*10,4,10,1)=$B45),OFFSET(partidas,Q$2*10,3,10,1))</f>
        <v>0</v>
      </c>
      <c r="R46" s="23">
        <f t="array" aca="1" ref="R46" ca="1">SUMPRODUCT(N(OFFSET(partidas,R$2*10,4,10,1)=$B45),OFFSET(partidas,R$2*10,3,10,1))</f>
        <v>0</v>
      </c>
      <c r="S46" s="23">
        <f t="array" aca="1" ref="S46" ca="1">SUMPRODUCT(N(OFFSET(partidas,S$2*10,4,10,1)=$B45),OFFSET(partidas,S$2*10,3,10,1))</f>
        <v>0</v>
      </c>
      <c r="T46" s="23">
        <f t="array" aca="1" ref="T46" ca="1">SUMPRODUCT(N(OFFSET(partidas,T$2*10,4,10,1)=$B45),OFFSET(partidas,T$2*10,3,10,1))</f>
        <v>0</v>
      </c>
      <c r="U46" s="23">
        <f t="array" aca="1" ref="U46" ca="1">SUMPRODUCT(N(OFFSET(partidas,U$2*10,4,10,1)=$B45),OFFSET(partidas,U$2*10,3,10,1))</f>
        <v>0</v>
      </c>
      <c r="V46" s="23">
        <f t="array" aca="1" ref="V46" ca="1">SUMPRODUCT(N(OFFSET(partidas,V$2*10,4,10,1)=$B45),OFFSET(partidas,V$2*10,3,10,1))</f>
        <v>0</v>
      </c>
      <c r="W46" s="23">
        <f t="array" aca="1" ref="W46" ca="1">SUMPRODUCT(N(OFFSET(partidas,W$2*10,4,10,1)=$B45),OFFSET(partidas,W$2*10,3,10,1))</f>
        <v>0</v>
      </c>
      <c r="X46" s="23">
        <f t="array" aca="1" ref="X46" ca="1">SUMPRODUCT(N(OFFSET(partidas,X$2*10,4,10,1)=$B45),OFFSET(partidas,X$2*10,3,10,1))</f>
        <v>0</v>
      </c>
      <c r="Y46" s="23">
        <f t="array" aca="1" ref="Y46" ca="1">SUMPRODUCT(N(OFFSET(partidas,Y$2*10,4,10,1)=$B45),OFFSET(partidas,Y$2*10,3,10,1))</f>
        <v>0</v>
      </c>
      <c r="Z46" s="23">
        <f t="array" aca="1" ref="Z46" ca="1">SUMPRODUCT(N(OFFSET(partidas,Z$2*10,4,10,1)=$B45),OFFSET(partidas,Z$2*10,3,10,1))</f>
        <v>0</v>
      </c>
      <c r="AA46" s="23">
        <f t="array" aca="1" ref="AA46" ca="1">SUMPRODUCT(N(OFFSET(partidas,AA$2*10,4,10,1)=$B45),OFFSET(partidas,AA$2*10,3,10,1))</f>
        <v>0</v>
      </c>
      <c r="AB46" s="23">
        <f t="array" aca="1" ref="AB46" ca="1">SUMPRODUCT(N(OFFSET(partidas,AB$2*10,4,10,1)=$B45),OFFSET(partidas,AB$2*10,3,10,1))</f>
        <v>0</v>
      </c>
      <c r="AC46" s="23">
        <f t="array" aca="1" ref="AC46" ca="1">SUMPRODUCT(N(OFFSET(partidas,AC$2*10,4,10,1)=$B45),OFFSET(partidas,AC$2*10,3,10,1))</f>
        <v>0</v>
      </c>
      <c r="AD46" s="23">
        <f t="array" aca="1" ref="AD46" ca="1">SUMPRODUCT(N(OFFSET(partidas,AD$2*10,4,10,1)=$B45),OFFSET(partidas,AD$2*10,3,10,1))</f>
        <v>0</v>
      </c>
      <c r="AE46" s="23">
        <f t="array" aca="1" ref="AE46" ca="1">SUMPRODUCT(N(OFFSET(partidas,AE$2*10,4,10,1)=$B45),OFFSET(partidas,AE$2*10,3,10,1))</f>
        <v>0</v>
      </c>
      <c r="AF46" s="23">
        <f t="array" aca="1" ref="AF46" ca="1">SUMPRODUCT(N(OFFSET(partidas,AF$2*10,4,10,1)=$B45),OFFSET(partidas,AF$2*10,3,10,1))</f>
        <v>0</v>
      </c>
      <c r="AG46" s="23">
        <f t="array" aca="1" ref="AG46" ca="1">SUMPRODUCT(N(OFFSET(partidas,AG$2*10,4,10,1)=$B45),OFFSET(partidas,AG$2*10,3,10,1))</f>
        <v>0</v>
      </c>
      <c r="AH46" s="23">
        <f t="array" aca="1" ref="AH46" ca="1">SUMPRODUCT(N(OFFSET(partidas,AH$2*10,4,10,1)=$B45),OFFSET(partidas,AH$2*10,3,10,1))</f>
        <v>0</v>
      </c>
      <c r="AI46" s="23">
        <f t="array" aca="1" ref="AI46" ca="1">SUMPRODUCT(N(OFFSET(partidas,AI$2*10,4,10,1)=$B45),OFFSET(partidas,AI$2*10,3,10,1))</f>
        <v>0</v>
      </c>
      <c r="AJ46" s="23">
        <f t="array" aca="1" ref="AJ46" ca="1">SUMPRODUCT(N(OFFSET(partidas,AJ$2*10,4,10,1)=$B45),OFFSET(partidas,AJ$2*10,3,10,1))</f>
        <v>0</v>
      </c>
      <c r="AK46" s="23">
        <f t="array" aca="1" ref="AK46" ca="1">SUMPRODUCT(N(OFFSET(partidas,AK$2*10,4,10,1)=$B45),OFFSET(partidas,AK$2*10,3,10,1))</f>
        <v>0</v>
      </c>
      <c r="AL46" s="23">
        <f t="array" aca="1" ref="AL46" ca="1">SUMPRODUCT(N(OFFSET(partidas,AL$2*10,4,10,1)=$B45),OFFSET(partidas,AL$2*10,3,10,1))</f>
        <v>0</v>
      </c>
      <c r="AM46" s="23">
        <f t="array" aca="1" ref="AM46" ca="1">SUMPRODUCT(N(OFFSET(partidas,AM$2*10,4,10,1)=$B45),OFFSET(partidas,AM$2*10,3,10,1))</f>
        <v>0</v>
      </c>
      <c r="AN46" s="23">
        <f t="array" aca="1" ref="AN46" ca="1">SUMPRODUCT(N(OFFSET(partidas,AN$2*10,4,10,1)=$B45),OFFSET(partidas,AN$2*10,3,10,1))</f>
        <v>0</v>
      </c>
      <c r="AO46" s="23">
        <f ca="1">C46</f>
        <v>0</v>
      </c>
      <c r="AP46" s="23">
        <f t="shared" ca="1" si="54"/>
        <v>0</v>
      </c>
      <c r="AQ46" s="23">
        <f t="shared" ca="1" si="54"/>
        <v>1</v>
      </c>
      <c r="AR46" s="23">
        <f t="shared" ca="1" si="54"/>
        <v>1</v>
      </c>
      <c r="AS46" s="23">
        <f t="shared" ca="1" si="54"/>
        <v>1</v>
      </c>
      <c r="AT46" s="23">
        <f t="shared" ca="1" si="54"/>
        <v>1</v>
      </c>
      <c r="AU46" s="23">
        <f t="shared" ca="1" si="54"/>
        <v>1</v>
      </c>
      <c r="AV46" s="23">
        <f t="shared" ca="1" si="54"/>
        <v>1</v>
      </c>
      <c r="AW46" s="23">
        <f t="shared" ca="1" si="54"/>
        <v>1</v>
      </c>
      <c r="AX46" s="23">
        <f t="shared" ca="1" si="54"/>
        <v>1</v>
      </c>
      <c r="AY46" s="23">
        <f t="shared" ref="AY46:BZ46" ca="1" si="56">M46+AX46</f>
        <v>1</v>
      </c>
      <c r="AZ46" s="23">
        <f t="shared" ca="1" si="56"/>
        <v>1</v>
      </c>
      <c r="BA46" s="23">
        <f t="shared" ca="1" si="56"/>
        <v>1</v>
      </c>
      <c r="BB46" s="23">
        <f t="shared" ca="1" si="56"/>
        <v>1</v>
      </c>
      <c r="BC46" s="23">
        <f t="shared" ca="1" si="56"/>
        <v>1</v>
      </c>
      <c r="BD46" s="23">
        <f t="shared" ca="1" si="56"/>
        <v>1</v>
      </c>
      <c r="BE46" s="23">
        <f t="shared" ca="1" si="56"/>
        <v>1</v>
      </c>
      <c r="BF46" s="23">
        <f t="shared" ca="1" si="56"/>
        <v>1</v>
      </c>
      <c r="BG46" s="23">
        <f t="shared" ca="1" si="56"/>
        <v>1</v>
      </c>
      <c r="BH46" s="23">
        <f t="shared" ca="1" si="56"/>
        <v>1</v>
      </c>
      <c r="BI46" s="23">
        <f t="shared" ca="1" si="56"/>
        <v>1</v>
      </c>
      <c r="BJ46" s="23">
        <f t="shared" ca="1" si="56"/>
        <v>1</v>
      </c>
      <c r="BK46" s="23">
        <f t="shared" ca="1" si="56"/>
        <v>1</v>
      </c>
      <c r="BL46" s="23">
        <f t="shared" ca="1" si="56"/>
        <v>1</v>
      </c>
      <c r="BM46" s="23">
        <f t="shared" ca="1" si="56"/>
        <v>1</v>
      </c>
      <c r="BN46" s="23">
        <f t="shared" ca="1" si="56"/>
        <v>1</v>
      </c>
      <c r="BO46" s="23">
        <f t="shared" ca="1" si="56"/>
        <v>1</v>
      </c>
      <c r="BP46" s="23">
        <f t="shared" ca="1" si="56"/>
        <v>1</v>
      </c>
      <c r="BQ46" s="23">
        <f t="shared" ca="1" si="56"/>
        <v>1</v>
      </c>
      <c r="BR46" s="23">
        <f t="shared" ca="1" si="56"/>
        <v>1</v>
      </c>
      <c r="BS46" s="23">
        <f t="shared" ca="1" si="56"/>
        <v>1</v>
      </c>
      <c r="BT46" s="23">
        <f t="shared" ca="1" si="56"/>
        <v>1</v>
      </c>
      <c r="BU46" s="23">
        <f t="shared" ca="1" si="56"/>
        <v>1</v>
      </c>
      <c r="BV46" s="23">
        <f t="shared" ca="1" si="56"/>
        <v>1</v>
      </c>
      <c r="BW46" s="23">
        <f t="shared" ca="1" si="56"/>
        <v>1</v>
      </c>
      <c r="BX46" s="23">
        <f t="shared" ca="1" si="56"/>
        <v>1</v>
      </c>
      <c r="BY46" s="23">
        <f t="shared" ca="1" si="56"/>
        <v>1</v>
      </c>
      <c r="BZ46" s="23">
        <f t="shared" ca="1" si="56"/>
        <v>1</v>
      </c>
    </row>
    <row r="47" spans="1:78" ht="13.5" thickBot="1" x14ac:dyDescent="0.25">
      <c r="A47" s="37"/>
      <c r="B47" s="22" t="str">
        <f t="shared" si="42"/>
        <v>XAREU</v>
      </c>
      <c r="C47" s="23">
        <f t="array" aca="1" ref="C47" ca="1">SUMPRODUCT(N(OFFSET(partidas,C$2*10,0,10,1)=$B45),OFFSET(partidas,C$2*10,3,10,1))</f>
        <v>0</v>
      </c>
      <c r="D47" s="23">
        <f t="array" aca="1" ref="D47" ca="1">SUMPRODUCT(N(OFFSET(partidas,D$2*10,0,10,1)=$B45),OFFSET(partidas,D$2*10,3,10,1))</f>
        <v>8</v>
      </c>
      <c r="E47" s="23">
        <f t="array" aca="1" ref="E47" ca="1">SUMPRODUCT(N(OFFSET(partidas,E$2*10,0,10,1)=$B45),OFFSET(partidas,E$2*10,3,10,1))</f>
        <v>0</v>
      </c>
      <c r="F47" s="23">
        <f t="array" aca="1" ref="F47" ca="1">SUMPRODUCT(N(OFFSET(partidas,F$2*10,0,10,1)=$B45),OFFSET(partidas,F$2*10,3,10,1))</f>
        <v>0</v>
      </c>
      <c r="G47" s="23">
        <f t="array" aca="1" ref="G47" ca="1">SUMPRODUCT(N(OFFSET(partidas,G$2*10,0,10,1)=$B45),OFFSET(partidas,G$2*10,3,10,1))</f>
        <v>0</v>
      </c>
      <c r="H47" s="23">
        <f t="array" aca="1" ref="H47" ca="1">SUMPRODUCT(N(OFFSET(partidas,H$2*10,0,10,1)=$B45),OFFSET(partidas,H$2*10,3,10,1))</f>
        <v>0</v>
      </c>
      <c r="I47" s="23">
        <f t="array" aca="1" ref="I47" ca="1">SUMPRODUCT(N(OFFSET(partidas,I$2*10,0,10,1)=$B45),OFFSET(partidas,I$2*10,3,10,1))</f>
        <v>0</v>
      </c>
      <c r="J47" s="23">
        <f t="array" aca="1" ref="J47" ca="1">SUMPRODUCT(N(OFFSET(partidas,J$2*10,0,10,1)=$B45),OFFSET(partidas,J$2*10,3,10,1))</f>
        <v>0</v>
      </c>
      <c r="K47" s="23">
        <f t="array" aca="1" ref="K47" ca="1">SUMPRODUCT(N(OFFSET(partidas,K$2*10,0,10,1)=$B45),OFFSET(partidas,K$2*10,3,10,1))</f>
        <v>0</v>
      </c>
      <c r="L47" s="23">
        <f t="array" aca="1" ref="L47" ca="1">SUMPRODUCT(N(OFFSET(partidas,L$2*10,0,10,1)=$B45),OFFSET(partidas,L$2*10,3,10,1))</f>
        <v>0</v>
      </c>
      <c r="M47" s="23">
        <f t="array" aca="1" ref="M47" ca="1">SUMPRODUCT(N(OFFSET(partidas,M$2*10,0,10,1)=$B45),OFFSET(partidas,M$2*10,3,10,1))</f>
        <v>0</v>
      </c>
      <c r="N47" s="23">
        <f t="array" aca="1" ref="N47" ca="1">SUMPRODUCT(N(OFFSET(partidas,N$2*10,0,10,1)=$B45),OFFSET(partidas,N$2*10,3,10,1))</f>
        <v>0</v>
      </c>
      <c r="O47" s="23">
        <f t="array" aca="1" ref="O47" ca="1">SUMPRODUCT(N(OFFSET(partidas,O$2*10,0,10,1)=$B45),OFFSET(partidas,O$2*10,3,10,1))</f>
        <v>0</v>
      </c>
      <c r="P47" s="23">
        <f t="array" aca="1" ref="P47" ca="1">SUMPRODUCT(N(OFFSET(partidas,P$2*10,0,10,1)=$B45),OFFSET(partidas,P$2*10,3,10,1))</f>
        <v>0</v>
      </c>
      <c r="Q47" s="23">
        <f t="array" aca="1" ref="Q47" ca="1">SUMPRODUCT(N(OFFSET(partidas,Q$2*10,0,10,1)=$B45),OFFSET(partidas,Q$2*10,3,10,1))</f>
        <v>0</v>
      </c>
      <c r="R47" s="23">
        <f t="array" aca="1" ref="R47" ca="1">SUMPRODUCT(N(OFFSET(partidas,R$2*10,0,10,1)=$B45),OFFSET(partidas,R$2*10,3,10,1))</f>
        <v>0</v>
      </c>
      <c r="S47" s="23">
        <f t="array" aca="1" ref="S47" ca="1">SUMPRODUCT(N(OFFSET(partidas,S$2*10,0,10,1)=$B45),OFFSET(partidas,S$2*10,3,10,1))</f>
        <v>0</v>
      </c>
      <c r="T47" s="23">
        <f t="array" aca="1" ref="T47" ca="1">SUMPRODUCT(N(OFFSET(partidas,T$2*10,0,10,1)=$B45),OFFSET(partidas,T$2*10,3,10,1))</f>
        <v>0</v>
      </c>
      <c r="U47" s="23">
        <f t="array" aca="1" ref="U47" ca="1">SUMPRODUCT(N(OFFSET(partidas,U$2*10,0,10,1)=$B45),OFFSET(partidas,U$2*10,3,10,1))</f>
        <v>0</v>
      </c>
      <c r="V47" s="23">
        <f t="array" aca="1" ref="V47" ca="1">SUMPRODUCT(N(OFFSET(partidas,V$2*10,0,10,1)=$B45),OFFSET(partidas,V$2*10,3,10,1))</f>
        <v>0</v>
      </c>
      <c r="W47" s="23">
        <f t="array" aca="1" ref="W47" ca="1">SUMPRODUCT(N(OFFSET(partidas,W$2*10,0,10,1)=$B45),OFFSET(partidas,W$2*10,3,10,1))</f>
        <v>0</v>
      </c>
      <c r="X47" s="23">
        <f t="array" aca="1" ref="X47" ca="1">SUMPRODUCT(N(OFFSET(partidas,X$2*10,0,10,1)=$B45),OFFSET(partidas,X$2*10,3,10,1))</f>
        <v>0</v>
      </c>
      <c r="Y47" s="23">
        <f t="array" aca="1" ref="Y47" ca="1">SUMPRODUCT(N(OFFSET(partidas,Y$2*10,0,10,1)=$B45),OFFSET(partidas,Y$2*10,3,10,1))</f>
        <v>0</v>
      </c>
      <c r="Z47" s="23">
        <f t="array" aca="1" ref="Z47" ca="1">SUMPRODUCT(N(OFFSET(partidas,Z$2*10,0,10,1)=$B45),OFFSET(partidas,Z$2*10,3,10,1))</f>
        <v>0</v>
      </c>
      <c r="AA47" s="23">
        <f t="array" aca="1" ref="AA47" ca="1">SUMPRODUCT(N(OFFSET(partidas,AA$2*10,0,10,1)=$B45),OFFSET(partidas,AA$2*10,3,10,1))</f>
        <v>0</v>
      </c>
      <c r="AB47" s="23">
        <f t="array" aca="1" ref="AB47" ca="1">SUMPRODUCT(N(OFFSET(partidas,AB$2*10,0,10,1)=$B45),OFFSET(partidas,AB$2*10,3,10,1))</f>
        <v>0</v>
      </c>
      <c r="AC47" s="23">
        <f t="array" aca="1" ref="AC47" ca="1">SUMPRODUCT(N(OFFSET(partidas,AC$2*10,0,10,1)=$B45),OFFSET(partidas,AC$2*10,3,10,1))</f>
        <v>0</v>
      </c>
      <c r="AD47" s="23">
        <f t="array" aca="1" ref="AD47" ca="1">SUMPRODUCT(N(OFFSET(partidas,AD$2*10,0,10,1)=$B45),OFFSET(partidas,AD$2*10,3,10,1))</f>
        <v>0</v>
      </c>
      <c r="AE47" s="23">
        <f t="array" aca="1" ref="AE47" ca="1">SUMPRODUCT(N(OFFSET(partidas,AE$2*10,0,10,1)=$B45),OFFSET(partidas,AE$2*10,3,10,1))</f>
        <v>0</v>
      </c>
      <c r="AF47" s="23">
        <f t="array" aca="1" ref="AF47" ca="1">SUMPRODUCT(N(OFFSET(partidas,AF$2*10,0,10,1)=$B45),OFFSET(partidas,AF$2*10,3,10,1))</f>
        <v>0</v>
      </c>
      <c r="AG47" s="23">
        <f t="array" aca="1" ref="AG47" ca="1">SUMPRODUCT(N(OFFSET(partidas,AG$2*10,0,10,1)=$B45),OFFSET(partidas,AG$2*10,3,10,1))</f>
        <v>0</v>
      </c>
      <c r="AH47" s="23">
        <f t="array" aca="1" ref="AH47" ca="1">SUMPRODUCT(N(OFFSET(partidas,AH$2*10,0,10,1)=$B45),OFFSET(partidas,AH$2*10,3,10,1))</f>
        <v>0</v>
      </c>
      <c r="AI47" s="23">
        <f t="array" aca="1" ref="AI47" ca="1">SUMPRODUCT(N(OFFSET(partidas,AI$2*10,0,10,1)=$B45),OFFSET(partidas,AI$2*10,3,10,1))</f>
        <v>0</v>
      </c>
      <c r="AJ47" s="23">
        <f t="array" aca="1" ref="AJ47" ca="1">SUMPRODUCT(N(OFFSET(partidas,AJ$2*10,0,10,1)=$B45),OFFSET(partidas,AJ$2*10,3,10,1))</f>
        <v>0</v>
      </c>
      <c r="AK47" s="23">
        <f t="array" aca="1" ref="AK47" ca="1">SUMPRODUCT(N(OFFSET(partidas,AK$2*10,0,10,1)=$B45),OFFSET(partidas,AK$2*10,3,10,1))</f>
        <v>0</v>
      </c>
      <c r="AL47" s="23">
        <f t="array" aca="1" ref="AL47" ca="1">SUMPRODUCT(N(OFFSET(partidas,AL$2*10,0,10,1)=$B45),OFFSET(partidas,AL$2*10,3,10,1))</f>
        <v>0</v>
      </c>
      <c r="AM47" s="23">
        <f t="array" aca="1" ref="AM47" ca="1">SUMPRODUCT(N(OFFSET(partidas,AM$2*10,0,10,1)=$B45),OFFSET(partidas,AM$2*10,3,10,1))</f>
        <v>0</v>
      </c>
      <c r="AN47" s="23">
        <f t="array" aca="1" ref="AN47" ca="1">SUMPRODUCT(N(OFFSET(partidas,AN$2*10,0,10,1)=$B45),OFFSET(partidas,AN$2*10,3,10,1))</f>
        <v>0</v>
      </c>
      <c r="AO47" s="23">
        <f ca="1">C47</f>
        <v>0</v>
      </c>
      <c r="AP47" s="23">
        <f t="shared" ca="1" si="54"/>
        <v>8</v>
      </c>
      <c r="AQ47" s="23">
        <f t="shared" ca="1" si="54"/>
        <v>8</v>
      </c>
      <c r="AR47" s="23">
        <f t="shared" ca="1" si="54"/>
        <v>8</v>
      </c>
      <c r="AS47" s="23">
        <f t="shared" ca="1" si="54"/>
        <v>8</v>
      </c>
      <c r="AT47" s="23">
        <f t="shared" ca="1" si="54"/>
        <v>8</v>
      </c>
      <c r="AU47" s="23">
        <f t="shared" ca="1" si="54"/>
        <v>8</v>
      </c>
      <c r="AV47" s="23">
        <f t="shared" ca="1" si="54"/>
        <v>8</v>
      </c>
      <c r="AW47" s="23">
        <f t="shared" ca="1" si="54"/>
        <v>8</v>
      </c>
      <c r="AX47" s="23">
        <f t="shared" ca="1" si="54"/>
        <v>8</v>
      </c>
      <c r="AY47" s="23">
        <f t="shared" ref="AY47:BZ47" ca="1" si="57">M47+AX47</f>
        <v>8</v>
      </c>
      <c r="AZ47" s="23">
        <f t="shared" ca="1" si="57"/>
        <v>8</v>
      </c>
      <c r="BA47" s="23">
        <f t="shared" ca="1" si="57"/>
        <v>8</v>
      </c>
      <c r="BB47" s="23">
        <f t="shared" ca="1" si="57"/>
        <v>8</v>
      </c>
      <c r="BC47" s="23">
        <f t="shared" ca="1" si="57"/>
        <v>8</v>
      </c>
      <c r="BD47" s="23">
        <f t="shared" ca="1" si="57"/>
        <v>8</v>
      </c>
      <c r="BE47" s="23">
        <f t="shared" ca="1" si="57"/>
        <v>8</v>
      </c>
      <c r="BF47" s="23">
        <f t="shared" ca="1" si="57"/>
        <v>8</v>
      </c>
      <c r="BG47" s="23">
        <f t="shared" ca="1" si="57"/>
        <v>8</v>
      </c>
      <c r="BH47" s="23">
        <f t="shared" ca="1" si="57"/>
        <v>8</v>
      </c>
      <c r="BI47" s="23">
        <f t="shared" ca="1" si="57"/>
        <v>8</v>
      </c>
      <c r="BJ47" s="23">
        <f t="shared" ca="1" si="57"/>
        <v>8</v>
      </c>
      <c r="BK47" s="23">
        <f t="shared" ca="1" si="57"/>
        <v>8</v>
      </c>
      <c r="BL47" s="23">
        <f t="shared" ca="1" si="57"/>
        <v>8</v>
      </c>
      <c r="BM47" s="23">
        <f t="shared" ca="1" si="57"/>
        <v>8</v>
      </c>
      <c r="BN47" s="23">
        <f t="shared" ca="1" si="57"/>
        <v>8</v>
      </c>
      <c r="BO47" s="23">
        <f t="shared" ca="1" si="57"/>
        <v>8</v>
      </c>
      <c r="BP47" s="23">
        <f t="shared" ca="1" si="57"/>
        <v>8</v>
      </c>
      <c r="BQ47" s="23">
        <f t="shared" ca="1" si="57"/>
        <v>8</v>
      </c>
      <c r="BR47" s="23">
        <f t="shared" ca="1" si="57"/>
        <v>8</v>
      </c>
      <c r="BS47" s="23">
        <f t="shared" ca="1" si="57"/>
        <v>8</v>
      </c>
      <c r="BT47" s="23">
        <f t="shared" ca="1" si="57"/>
        <v>8</v>
      </c>
      <c r="BU47" s="23">
        <f t="shared" ca="1" si="57"/>
        <v>8</v>
      </c>
      <c r="BV47" s="23">
        <f t="shared" ca="1" si="57"/>
        <v>8</v>
      </c>
      <c r="BW47" s="23">
        <f t="shared" ca="1" si="57"/>
        <v>8</v>
      </c>
      <c r="BX47" s="23">
        <f t="shared" ca="1" si="57"/>
        <v>8</v>
      </c>
      <c r="BY47" s="23">
        <f t="shared" ca="1" si="57"/>
        <v>8</v>
      </c>
      <c r="BZ47" s="23">
        <f t="shared" ca="1" si="57"/>
        <v>8</v>
      </c>
    </row>
    <row r="48" spans="1:78" ht="13.5" thickBot="1" x14ac:dyDescent="0.25">
      <c r="A48" s="37"/>
      <c r="B48" s="22" t="str">
        <f t="shared" si="42"/>
        <v>XAREU</v>
      </c>
      <c r="C48" s="23">
        <f t="array" aca="1" ref="C48" ca="1">SUMPRODUCT(N(OFFSET(partidas,C$2*10,4,10,1)=$B45),OFFSET(partidas,C$2*10,1,10,1))</f>
        <v>0</v>
      </c>
      <c r="D48" s="23">
        <f t="array" aca="1" ref="D48" ca="1">SUMPRODUCT(N(OFFSET(partidas,D$2*10,4,10,1)=$B45),OFFSET(partidas,D$2*10,1,10,1))</f>
        <v>0</v>
      </c>
      <c r="E48" s="23">
        <f t="array" aca="1" ref="E48" ca="1">SUMPRODUCT(N(OFFSET(partidas,E$2*10,4,10,1)=$B45),OFFSET(partidas,E$2*10,1,10,1))</f>
        <v>3</v>
      </c>
      <c r="F48" s="23">
        <f t="array" aca="1" ref="F48" ca="1">SUMPRODUCT(N(OFFSET(partidas,F$2*10,4,10,1)=$B45),OFFSET(partidas,F$2*10,1,10,1))</f>
        <v>0</v>
      </c>
      <c r="G48" s="23">
        <f t="array" aca="1" ref="G48" ca="1">SUMPRODUCT(N(OFFSET(partidas,G$2*10,4,10,1)=$B45),OFFSET(partidas,G$2*10,1,10,1))</f>
        <v>0</v>
      </c>
      <c r="H48" s="23">
        <f t="array" aca="1" ref="H48" ca="1">SUMPRODUCT(N(OFFSET(partidas,H$2*10,4,10,1)=$B45),OFFSET(partidas,H$2*10,1,10,1))</f>
        <v>0</v>
      </c>
      <c r="I48" s="23">
        <f t="array" aca="1" ref="I48" ca="1">SUMPRODUCT(N(OFFSET(partidas,I$2*10,4,10,1)=$B45),OFFSET(partidas,I$2*10,1,10,1))</f>
        <v>0</v>
      </c>
      <c r="J48" s="23">
        <f t="array" aca="1" ref="J48" ca="1">SUMPRODUCT(N(OFFSET(partidas,J$2*10,4,10,1)=$B45),OFFSET(partidas,J$2*10,1,10,1))</f>
        <v>0</v>
      </c>
      <c r="K48" s="23">
        <f t="array" aca="1" ref="K48" ca="1">SUMPRODUCT(N(OFFSET(partidas,K$2*10,4,10,1)=$B45),OFFSET(partidas,K$2*10,1,10,1))</f>
        <v>0</v>
      </c>
      <c r="L48" s="23">
        <f t="array" aca="1" ref="L48" ca="1">SUMPRODUCT(N(OFFSET(partidas,L$2*10,4,10,1)=$B45),OFFSET(partidas,L$2*10,1,10,1))</f>
        <v>0</v>
      </c>
      <c r="M48" s="23">
        <f t="array" aca="1" ref="M48" ca="1">SUMPRODUCT(N(OFFSET(partidas,M$2*10,4,10,1)=$B45),OFFSET(partidas,M$2*10,1,10,1))</f>
        <v>0</v>
      </c>
      <c r="N48" s="23">
        <f t="array" aca="1" ref="N48" ca="1">SUMPRODUCT(N(OFFSET(partidas,N$2*10,4,10,1)=$B45),OFFSET(partidas,N$2*10,1,10,1))</f>
        <v>0</v>
      </c>
      <c r="O48" s="23">
        <f t="array" aca="1" ref="O48" ca="1">SUMPRODUCT(N(OFFSET(partidas,O$2*10,4,10,1)=$B45),OFFSET(partidas,O$2*10,1,10,1))</f>
        <v>0</v>
      </c>
      <c r="P48" s="23">
        <f t="array" aca="1" ref="P48" ca="1">SUMPRODUCT(N(OFFSET(partidas,P$2*10,4,10,1)=$B45),OFFSET(partidas,P$2*10,1,10,1))</f>
        <v>0</v>
      </c>
      <c r="Q48" s="23">
        <f t="array" aca="1" ref="Q48" ca="1">SUMPRODUCT(N(OFFSET(partidas,Q$2*10,4,10,1)=$B45),OFFSET(partidas,Q$2*10,1,10,1))</f>
        <v>0</v>
      </c>
      <c r="R48" s="23">
        <f t="array" aca="1" ref="R48" ca="1">SUMPRODUCT(N(OFFSET(partidas,R$2*10,4,10,1)=$B45),OFFSET(partidas,R$2*10,1,10,1))</f>
        <v>0</v>
      </c>
      <c r="S48" s="23">
        <f t="array" aca="1" ref="S48" ca="1">SUMPRODUCT(N(OFFSET(partidas,S$2*10,4,10,1)=$B45),OFFSET(partidas,S$2*10,1,10,1))</f>
        <v>0</v>
      </c>
      <c r="T48" s="23">
        <f t="array" aca="1" ref="T48" ca="1">SUMPRODUCT(N(OFFSET(partidas,T$2*10,4,10,1)=$B45),OFFSET(partidas,T$2*10,1,10,1))</f>
        <v>0</v>
      </c>
      <c r="U48" s="23">
        <f t="array" aca="1" ref="U48" ca="1">SUMPRODUCT(N(OFFSET(partidas,U$2*10,4,10,1)=$B45),OFFSET(partidas,U$2*10,1,10,1))</f>
        <v>0</v>
      </c>
      <c r="V48" s="23">
        <f t="array" aca="1" ref="V48" ca="1">SUMPRODUCT(N(OFFSET(partidas,V$2*10,4,10,1)=$B45),OFFSET(partidas,V$2*10,1,10,1))</f>
        <v>0</v>
      </c>
      <c r="W48" s="23">
        <f t="array" aca="1" ref="W48" ca="1">SUMPRODUCT(N(OFFSET(partidas,W$2*10,4,10,1)=$B45),OFFSET(partidas,W$2*10,1,10,1))</f>
        <v>0</v>
      </c>
      <c r="X48" s="23">
        <f t="array" aca="1" ref="X48" ca="1">SUMPRODUCT(N(OFFSET(partidas,X$2*10,4,10,1)=$B45),OFFSET(partidas,X$2*10,1,10,1))</f>
        <v>0</v>
      </c>
      <c r="Y48" s="23">
        <f t="array" aca="1" ref="Y48" ca="1">SUMPRODUCT(N(OFFSET(partidas,Y$2*10,4,10,1)=$B45),OFFSET(partidas,Y$2*10,1,10,1))</f>
        <v>0</v>
      </c>
      <c r="Z48" s="23">
        <f t="array" aca="1" ref="Z48" ca="1">SUMPRODUCT(N(OFFSET(partidas,Z$2*10,4,10,1)=$B45),OFFSET(partidas,Z$2*10,1,10,1))</f>
        <v>0</v>
      </c>
      <c r="AA48" s="23">
        <f t="array" aca="1" ref="AA48" ca="1">SUMPRODUCT(N(OFFSET(partidas,AA$2*10,4,10,1)=$B45),OFFSET(partidas,AA$2*10,1,10,1))</f>
        <v>0</v>
      </c>
      <c r="AB48" s="23">
        <f t="array" aca="1" ref="AB48" ca="1">SUMPRODUCT(N(OFFSET(partidas,AB$2*10,4,10,1)=$B45),OFFSET(partidas,AB$2*10,1,10,1))</f>
        <v>0</v>
      </c>
      <c r="AC48" s="23">
        <f t="array" aca="1" ref="AC48" ca="1">SUMPRODUCT(N(OFFSET(partidas,AC$2*10,4,10,1)=$B45),OFFSET(partidas,AC$2*10,1,10,1))</f>
        <v>0</v>
      </c>
      <c r="AD48" s="23">
        <f t="array" aca="1" ref="AD48" ca="1">SUMPRODUCT(N(OFFSET(partidas,AD$2*10,4,10,1)=$B45),OFFSET(partidas,AD$2*10,1,10,1))</f>
        <v>0</v>
      </c>
      <c r="AE48" s="23">
        <f t="array" aca="1" ref="AE48" ca="1">SUMPRODUCT(N(OFFSET(partidas,AE$2*10,4,10,1)=$B45),OFFSET(partidas,AE$2*10,1,10,1))</f>
        <v>0</v>
      </c>
      <c r="AF48" s="23">
        <f t="array" aca="1" ref="AF48" ca="1">SUMPRODUCT(N(OFFSET(partidas,AF$2*10,4,10,1)=$B45),OFFSET(partidas,AF$2*10,1,10,1))</f>
        <v>0</v>
      </c>
      <c r="AG48" s="23">
        <f t="array" aca="1" ref="AG48" ca="1">SUMPRODUCT(N(OFFSET(partidas,AG$2*10,4,10,1)=$B45),OFFSET(partidas,AG$2*10,1,10,1))</f>
        <v>0</v>
      </c>
      <c r="AH48" s="23">
        <f t="array" aca="1" ref="AH48" ca="1">SUMPRODUCT(N(OFFSET(partidas,AH$2*10,4,10,1)=$B45),OFFSET(partidas,AH$2*10,1,10,1))</f>
        <v>0</v>
      </c>
      <c r="AI48" s="23">
        <f t="array" aca="1" ref="AI48" ca="1">SUMPRODUCT(N(OFFSET(partidas,AI$2*10,4,10,1)=$B45),OFFSET(partidas,AI$2*10,1,10,1))</f>
        <v>0</v>
      </c>
      <c r="AJ48" s="23">
        <f t="array" aca="1" ref="AJ48" ca="1">SUMPRODUCT(N(OFFSET(partidas,AJ$2*10,4,10,1)=$B45),OFFSET(partidas,AJ$2*10,1,10,1))</f>
        <v>0</v>
      </c>
      <c r="AK48" s="23">
        <f t="array" aca="1" ref="AK48" ca="1">SUMPRODUCT(N(OFFSET(partidas,AK$2*10,4,10,1)=$B45),OFFSET(partidas,AK$2*10,1,10,1))</f>
        <v>0</v>
      </c>
      <c r="AL48" s="23">
        <f t="array" aca="1" ref="AL48" ca="1">SUMPRODUCT(N(OFFSET(partidas,AL$2*10,4,10,1)=$B45),OFFSET(partidas,AL$2*10,1,10,1))</f>
        <v>0</v>
      </c>
      <c r="AM48" s="23">
        <f t="array" aca="1" ref="AM48" ca="1">SUMPRODUCT(N(OFFSET(partidas,AM$2*10,4,10,1)=$B45),OFFSET(partidas,AM$2*10,1,10,1))</f>
        <v>0</v>
      </c>
      <c r="AN48" s="23">
        <f t="array" aca="1" ref="AN48" ca="1">SUMPRODUCT(N(OFFSET(partidas,AN$2*10,4,10,1)=$B45),OFFSET(partidas,AN$2*10,1,10,1))</f>
        <v>0</v>
      </c>
      <c r="AO48" s="23">
        <f ca="1">C48</f>
        <v>0</v>
      </c>
      <c r="AP48" s="23">
        <f t="shared" ca="1" si="54"/>
        <v>0</v>
      </c>
      <c r="AQ48" s="23">
        <f t="shared" ca="1" si="54"/>
        <v>3</v>
      </c>
      <c r="AR48" s="23">
        <f t="shared" ca="1" si="54"/>
        <v>3</v>
      </c>
      <c r="AS48" s="23">
        <f t="shared" ca="1" si="54"/>
        <v>3</v>
      </c>
      <c r="AT48" s="23">
        <f t="shared" ca="1" si="54"/>
        <v>3</v>
      </c>
      <c r="AU48" s="23">
        <f t="shared" ca="1" si="54"/>
        <v>3</v>
      </c>
      <c r="AV48" s="23">
        <f t="shared" ca="1" si="54"/>
        <v>3</v>
      </c>
      <c r="AW48" s="23">
        <f t="shared" ca="1" si="54"/>
        <v>3</v>
      </c>
      <c r="AX48" s="23">
        <f t="shared" ca="1" si="54"/>
        <v>3</v>
      </c>
      <c r="AY48" s="23">
        <f t="shared" ref="AY48:BZ48" ca="1" si="58">M48+AX48</f>
        <v>3</v>
      </c>
      <c r="AZ48" s="23">
        <f t="shared" ca="1" si="58"/>
        <v>3</v>
      </c>
      <c r="BA48" s="23">
        <f t="shared" ca="1" si="58"/>
        <v>3</v>
      </c>
      <c r="BB48" s="23">
        <f t="shared" ca="1" si="58"/>
        <v>3</v>
      </c>
      <c r="BC48" s="23">
        <f t="shared" ca="1" si="58"/>
        <v>3</v>
      </c>
      <c r="BD48" s="23">
        <f t="shared" ca="1" si="58"/>
        <v>3</v>
      </c>
      <c r="BE48" s="23">
        <f t="shared" ca="1" si="58"/>
        <v>3</v>
      </c>
      <c r="BF48" s="23">
        <f t="shared" ca="1" si="58"/>
        <v>3</v>
      </c>
      <c r="BG48" s="23">
        <f t="shared" ca="1" si="58"/>
        <v>3</v>
      </c>
      <c r="BH48" s="23">
        <f t="shared" ca="1" si="58"/>
        <v>3</v>
      </c>
      <c r="BI48" s="23">
        <f t="shared" ca="1" si="58"/>
        <v>3</v>
      </c>
      <c r="BJ48" s="23">
        <f t="shared" ca="1" si="58"/>
        <v>3</v>
      </c>
      <c r="BK48" s="23">
        <f t="shared" ca="1" si="58"/>
        <v>3</v>
      </c>
      <c r="BL48" s="23">
        <f t="shared" ca="1" si="58"/>
        <v>3</v>
      </c>
      <c r="BM48" s="23">
        <f t="shared" ca="1" si="58"/>
        <v>3</v>
      </c>
      <c r="BN48" s="23">
        <f t="shared" ca="1" si="58"/>
        <v>3</v>
      </c>
      <c r="BO48" s="23">
        <f t="shared" ca="1" si="58"/>
        <v>3</v>
      </c>
      <c r="BP48" s="23">
        <f t="shared" ca="1" si="58"/>
        <v>3</v>
      </c>
      <c r="BQ48" s="23">
        <f t="shared" ca="1" si="58"/>
        <v>3</v>
      </c>
      <c r="BR48" s="23">
        <f t="shared" ca="1" si="58"/>
        <v>3</v>
      </c>
      <c r="BS48" s="23">
        <f t="shared" ca="1" si="58"/>
        <v>3</v>
      </c>
      <c r="BT48" s="23">
        <f t="shared" ca="1" si="58"/>
        <v>3</v>
      </c>
      <c r="BU48" s="23">
        <f t="shared" ca="1" si="58"/>
        <v>3</v>
      </c>
      <c r="BV48" s="23">
        <f t="shared" ca="1" si="58"/>
        <v>3</v>
      </c>
      <c r="BW48" s="23">
        <f t="shared" ca="1" si="58"/>
        <v>3</v>
      </c>
      <c r="BX48" s="23">
        <f t="shared" ca="1" si="58"/>
        <v>3</v>
      </c>
      <c r="BY48" s="23">
        <f t="shared" ca="1" si="58"/>
        <v>3</v>
      </c>
      <c r="BZ48" s="23">
        <f t="shared" ca="1" si="58"/>
        <v>3</v>
      </c>
    </row>
    <row r="49" spans="1:78" ht="13.5" thickBot="1" x14ac:dyDescent="0.25">
      <c r="A49" s="37"/>
      <c r="B49" s="22" t="str">
        <f t="shared" si="42"/>
        <v>XAREU</v>
      </c>
      <c r="C49" s="23">
        <f ca="1">(SUM(C45:C46)&gt;SUM(C47:C48))*3+C50</f>
        <v>0</v>
      </c>
      <c r="D49" s="23">
        <f t="shared" ref="D49:AN49" ca="1" si="59">(SUM(D45:D46)&gt;SUM(D47:D48))*3+D50</f>
        <v>0</v>
      </c>
      <c r="E49" s="23">
        <f t="shared" ca="1" si="59"/>
        <v>0</v>
      </c>
      <c r="F49" s="23">
        <f t="shared" ca="1" si="59"/>
        <v>0</v>
      </c>
      <c r="G49" s="23">
        <f t="shared" ca="1" si="59"/>
        <v>0</v>
      </c>
      <c r="H49" s="23">
        <f t="shared" ca="1" si="59"/>
        <v>0</v>
      </c>
      <c r="I49" s="23">
        <f t="shared" ca="1" si="59"/>
        <v>0</v>
      </c>
      <c r="J49" s="23">
        <f t="shared" ca="1" si="59"/>
        <v>0</v>
      </c>
      <c r="K49" s="23">
        <f t="shared" ca="1" si="59"/>
        <v>0</v>
      </c>
      <c r="L49" s="23">
        <f t="shared" ca="1" si="59"/>
        <v>0</v>
      </c>
      <c r="M49" s="23">
        <f t="shared" ca="1" si="59"/>
        <v>0</v>
      </c>
      <c r="N49" s="23">
        <f t="shared" ca="1" si="59"/>
        <v>0</v>
      </c>
      <c r="O49" s="23">
        <f t="shared" ca="1" si="59"/>
        <v>0</v>
      </c>
      <c r="P49" s="23">
        <f t="shared" ca="1" si="59"/>
        <v>0</v>
      </c>
      <c r="Q49" s="23">
        <f t="shared" ca="1" si="59"/>
        <v>0</v>
      </c>
      <c r="R49" s="23">
        <f t="shared" ca="1" si="59"/>
        <v>0</v>
      </c>
      <c r="S49" s="23">
        <f t="shared" ca="1" si="59"/>
        <v>0</v>
      </c>
      <c r="T49" s="23">
        <f t="shared" ca="1" si="59"/>
        <v>0</v>
      </c>
      <c r="U49" s="23">
        <f t="shared" ca="1" si="59"/>
        <v>0</v>
      </c>
      <c r="V49" s="23">
        <f t="shared" ca="1" si="59"/>
        <v>0</v>
      </c>
      <c r="W49" s="23">
        <f t="shared" ca="1" si="59"/>
        <v>0</v>
      </c>
      <c r="X49" s="23">
        <f t="shared" ca="1" si="59"/>
        <v>0</v>
      </c>
      <c r="Y49" s="23">
        <f t="shared" ca="1" si="59"/>
        <v>0</v>
      </c>
      <c r="Z49" s="23">
        <f t="shared" ca="1" si="59"/>
        <v>0</v>
      </c>
      <c r="AA49" s="23">
        <f t="shared" ca="1" si="59"/>
        <v>0</v>
      </c>
      <c r="AB49" s="23">
        <f t="shared" ca="1" si="59"/>
        <v>0</v>
      </c>
      <c r="AC49" s="23">
        <f t="shared" ca="1" si="59"/>
        <v>0</v>
      </c>
      <c r="AD49" s="23">
        <f t="shared" ca="1" si="59"/>
        <v>0</v>
      </c>
      <c r="AE49" s="23">
        <f t="shared" ca="1" si="59"/>
        <v>0</v>
      </c>
      <c r="AF49" s="23">
        <f t="shared" ca="1" si="59"/>
        <v>0</v>
      </c>
      <c r="AG49" s="23">
        <f t="shared" ca="1" si="59"/>
        <v>0</v>
      </c>
      <c r="AH49" s="23">
        <f t="shared" ca="1" si="59"/>
        <v>0</v>
      </c>
      <c r="AI49" s="23">
        <f t="shared" ca="1" si="59"/>
        <v>0</v>
      </c>
      <c r="AJ49" s="23">
        <f t="shared" ca="1" si="59"/>
        <v>0</v>
      </c>
      <c r="AK49" s="23">
        <f t="shared" ca="1" si="59"/>
        <v>0</v>
      </c>
      <c r="AL49" s="23">
        <f t="shared" ca="1" si="59"/>
        <v>0</v>
      </c>
      <c r="AM49" s="23">
        <f t="shared" ca="1" si="59"/>
        <v>0</v>
      </c>
      <c r="AN49" s="23">
        <f t="shared" ca="1" si="59"/>
        <v>0</v>
      </c>
      <c r="AO49" s="23">
        <f ca="1">C49</f>
        <v>0</v>
      </c>
      <c r="AP49" s="23">
        <f t="shared" ca="1" si="54"/>
        <v>0</v>
      </c>
      <c r="AQ49" s="23">
        <f t="shared" ca="1" si="54"/>
        <v>0</v>
      </c>
      <c r="AR49" s="23">
        <f t="shared" ca="1" si="54"/>
        <v>0</v>
      </c>
      <c r="AS49" s="23">
        <f t="shared" ca="1" si="54"/>
        <v>0</v>
      </c>
      <c r="AT49" s="23">
        <f t="shared" ca="1" si="54"/>
        <v>0</v>
      </c>
      <c r="AU49" s="23">
        <f t="shared" ca="1" si="54"/>
        <v>0</v>
      </c>
      <c r="AV49" s="23">
        <f t="shared" ca="1" si="54"/>
        <v>0</v>
      </c>
      <c r="AW49" s="23">
        <f t="shared" ca="1" si="54"/>
        <v>0</v>
      </c>
      <c r="AX49" s="23">
        <f t="shared" ca="1" si="54"/>
        <v>0</v>
      </c>
      <c r="AY49" s="23">
        <f t="shared" ref="AY49:BZ49" ca="1" si="60">M49+AX49</f>
        <v>0</v>
      </c>
      <c r="AZ49" s="23">
        <f t="shared" ca="1" si="60"/>
        <v>0</v>
      </c>
      <c r="BA49" s="23">
        <f t="shared" ca="1" si="60"/>
        <v>0</v>
      </c>
      <c r="BB49" s="23">
        <f t="shared" ca="1" si="60"/>
        <v>0</v>
      </c>
      <c r="BC49" s="23">
        <f t="shared" ca="1" si="60"/>
        <v>0</v>
      </c>
      <c r="BD49" s="23">
        <f t="shared" ca="1" si="60"/>
        <v>0</v>
      </c>
      <c r="BE49" s="23">
        <f t="shared" ca="1" si="60"/>
        <v>0</v>
      </c>
      <c r="BF49" s="23">
        <f t="shared" ca="1" si="60"/>
        <v>0</v>
      </c>
      <c r="BG49" s="23">
        <f t="shared" ca="1" si="60"/>
        <v>0</v>
      </c>
      <c r="BH49" s="23">
        <f t="shared" ca="1" si="60"/>
        <v>0</v>
      </c>
      <c r="BI49" s="23">
        <f t="shared" ca="1" si="60"/>
        <v>0</v>
      </c>
      <c r="BJ49" s="23">
        <f t="shared" ca="1" si="60"/>
        <v>0</v>
      </c>
      <c r="BK49" s="23">
        <f t="shared" ca="1" si="60"/>
        <v>0</v>
      </c>
      <c r="BL49" s="23">
        <f t="shared" ca="1" si="60"/>
        <v>0</v>
      </c>
      <c r="BM49" s="23">
        <f t="shared" ca="1" si="60"/>
        <v>0</v>
      </c>
      <c r="BN49" s="23">
        <f t="shared" ca="1" si="60"/>
        <v>0</v>
      </c>
      <c r="BO49" s="23">
        <f t="shared" ca="1" si="60"/>
        <v>0</v>
      </c>
      <c r="BP49" s="23">
        <f t="shared" ca="1" si="60"/>
        <v>0</v>
      </c>
      <c r="BQ49" s="23">
        <f t="shared" ca="1" si="60"/>
        <v>0</v>
      </c>
      <c r="BR49" s="23">
        <f t="shared" ca="1" si="60"/>
        <v>0</v>
      </c>
      <c r="BS49" s="23">
        <f t="shared" ca="1" si="60"/>
        <v>0</v>
      </c>
      <c r="BT49" s="23">
        <f t="shared" ca="1" si="60"/>
        <v>0</v>
      </c>
      <c r="BU49" s="23">
        <f t="shared" ca="1" si="60"/>
        <v>0</v>
      </c>
      <c r="BV49" s="23">
        <f t="shared" ca="1" si="60"/>
        <v>0</v>
      </c>
      <c r="BW49" s="23">
        <f t="shared" ca="1" si="60"/>
        <v>0</v>
      </c>
      <c r="BX49" s="23">
        <f t="shared" ca="1" si="60"/>
        <v>0</v>
      </c>
      <c r="BY49" s="23">
        <f t="shared" ca="1" si="60"/>
        <v>0</v>
      </c>
      <c r="BZ49" s="23">
        <f t="shared" ca="1" si="60"/>
        <v>0</v>
      </c>
    </row>
    <row r="50" spans="1:78" ht="13.5" thickBot="1" x14ac:dyDescent="0.25">
      <c r="A50" s="37"/>
      <c r="B50" s="22" t="str">
        <f t="shared" si="42"/>
        <v>XAREU</v>
      </c>
      <c r="C50" s="23">
        <f t="array" aca="1" ref="C50" ca="1">SUMPRODUCT(N(OFFSET(partidas,C$2*10,0,10,1)=$B45),N(OFFSET(partidas,C$2*10,1,10,1)&lt;&gt;""),N(OFFSET(partidas,C$2*10,1,10,1)=OFFSET(partidas,C$2*10,3,10,1)))+SUMPRODUCT(N(OFFSET(partidas,C$2*10,4,10,1)=$B45),N(OFFSET(partidas,C$2*10,1,10,1)&lt;&gt;""),N(OFFSET(partidas,C$2*10,1,10,1)=OFFSET(partidas,C$2*10,3,10,1)))</f>
        <v>0</v>
      </c>
      <c r="D50" s="23">
        <f t="array" aca="1" ref="D50" ca="1">SUMPRODUCT(N(OFFSET(partidas,D$2*10,0,10,1)=$B45),N(OFFSET(partidas,D$2*10,1,10,1)&lt;&gt;""),N(OFFSET(partidas,D$2*10,1,10,1)=OFFSET(partidas,D$2*10,3,10,1)))+SUMPRODUCT(N(OFFSET(partidas,D$2*10,4,10,1)=$B45),N(OFFSET(partidas,D$2*10,1,10,1)&lt;&gt;""),N(OFFSET(partidas,D$2*10,1,10,1)=OFFSET(partidas,D$2*10,3,10,1)))</f>
        <v>0</v>
      </c>
      <c r="E50" s="23">
        <f t="array" aca="1" ref="E50" ca="1">SUMPRODUCT(N(OFFSET(partidas,E$2*10,0,10,1)=$B45),N(OFFSET(partidas,E$2*10,1,10,1)&lt;&gt;""),N(OFFSET(partidas,E$2*10,1,10,1)=OFFSET(partidas,E$2*10,3,10,1)))+SUMPRODUCT(N(OFFSET(partidas,E$2*10,4,10,1)=$B45),N(OFFSET(partidas,E$2*10,1,10,1)&lt;&gt;""),N(OFFSET(partidas,E$2*10,1,10,1)=OFFSET(partidas,E$2*10,3,10,1)))</f>
        <v>0</v>
      </c>
      <c r="F50" s="23">
        <f t="array" aca="1" ref="F50" ca="1">SUMPRODUCT(N(OFFSET(partidas,F$2*10,0,10,1)=$B45),N(OFFSET(partidas,F$2*10,1,10,1)&lt;&gt;""),N(OFFSET(partidas,F$2*10,1,10,1)=OFFSET(partidas,F$2*10,3,10,1)))+SUMPRODUCT(N(OFFSET(partidas,F$2*10,4,10,1)=$B45),N(OFFSET(partidas,F$2*10,1,10,1)&lt;&gt;""),N(OFFSET(partidas,F$2*10,1,10,1)=OFFSET(partidas,F$2*10,3,10,1)))</f>
        <v>0</v>
      </c>
      <c r="G50" s="23">
        <f t="array" aca="1" ref="G50" ca="1">SUMPRODUCT(N(OFFSET(partidas,G$2*10,0,10,1)=$B45),N(OFFSET(partidas,G$2*10,1,10,1)&lt;&gt;""),N(OFFSET(partidas,G$2*10,1,10,1)=OFFSET(partidas,G$2*10,3,10,1)))+SUMPRODUCT(N(OFFSET(partidas,G$2*10,4,10,1)=$B45),N(OFFSET(partidas,G$2*10,1,10,1)&lt;&gt;""),N(OFFSET(partidas,G$2*10,1,10,1)=OFFSET(partidas,G$2*10,3,10,1)))</f>
        <v>0</v>
      </c>
      <c r="H50" s="23">
        <f t="array" aca="1" ref="H50" ca="1">SUMPRODUCT(N(OFFSET(partidas,H$2*10,0,10,1)=$B45),N(OFFSET(partidas,H$2*10,1,10,1)&lt;&gt;""),N(OFFSET(partidas,H$2*10,1,10,1)=OFFSET(partidas,H$2*10,3,10,1)))+SUMPRODUCT(N(OFFSET(partidas,H$2*10,4,10,1)=$B45),N(OFFSET(partidas,H$2*10,1,10,1)&lt;&gt;""),N(OFFSET(partidas,H$2*10,1,10,1)=OFFSET(partidas,H$2*10,3,10,1)))</f>
        <v>0</v>
      </c>
      <c r="I50" s="23">
        <f t="array" aca="1" ref="I50" ca="1">SUMPRODUCT(N(OFFSET(partidas,I$2*10,0,10,1)=$B45),N(OFFSET(partidas,I$2*10,1,10,1)&lt;&gt;""),N(OFFSET(partidas,I$2*10,1,10,1)=OFFSET(partidas,I$2*10,3,10,1)))+SUMPRODUCT(N(OFFSET(partidas,I$2*10,4,10,1)=$B45),N(OFFSET(partidas,I$2*10,1,10,1)&lt;&gt;""),N(OFFSET(partidas,I$2*10,1,10,1)=OFFSET(partidas,I$2*10,3,10,1)))</f>
        <v>0</v>
      </c>
      <c r="J50" s="23">
        <f t="array" aca="1" ref="J50" ca="1">SUMPRODUCT(N(OFFSET(partidas,J$2*10,0,10,1)=$B45),N(OFFSET(partidas,J$2*10,1,10,1)&lt;&gt;""),N(OFFSET(partidas,J$2*10,1,10,1)=OFFSET(partidas,J$2*10,3,10,1)))+SUMPRODUCT(N(OFFSET(partidas,J$2*10,4,10,1)=$B45),N(OFFSET(partidas,J$2*10,1,10,1)&lt;&gt;""),N(OFFSET(partidas,J$2*10,1,10,1)=OFFSET(partidas,J$2*10,3,10,1)))</f>
        <v>0</v>
      </c>
      <c r="K50" s="23">
        <f t="array" aca="1" ref="K50" ca="1">SUMPRODUCT(N(OFFSET(partidas,K$2*10,0,10,1)=$B45),N(OFFSET(partidas,K$2*10,1,10,1)&lt;&gt;""),N(OFFSET(partidas,K$2*10,1,10,1)=OFFSET(partidas,K$2*10,3,10,1)))+SUMPRODUCT(N(OFFSET(partidas,K$2*10,4,10,1)=$B45),N(OFFSET(partidas,K$2*10,1,10,1)&lt;&gt;""),N(OFFSET(partidas,K$2*10,1,10,1)=OFFSET(partidas,K$2*10,3,10,1)))</f>
        <v>0</v>
      </c>
      <c r="L50" s="23">
        <f t="array" aca="1" ref="L50" ca="1">SUMPRODUCT(N(OFFSET(partidas,L$2*10,0,10,1)=$B45),N(OFFSET(partidas,L$2*10,1,10,1)&lt;&gt;""),N(OFFSET(partidas,L$2*10,1,10,1)=OFFSET(partidas,L$2*10,3,10,1)))+SUMPRODUCT(N(OFFSET(partidas,L$2*10,4,10,1)=$B45),N(OFFSET(partidas,L$2*10,1,10,1)&lt;&gt;""),N(OFFSET(partidas,L$2*10,1,10,1)=OFFSET(partidas,L$2*10,3,10,1)))</f>
        <v>0</v>
      </c>
      <c r="M50" s="23">
        <f t="array" aca="1" ref="M50" ca="1">SUMPRODUCT(N(OFFSET(partidas,M$2*10,0,10,1)=$B45),N(OFFSET(partidas,M$2*10,1,10,1)&lt;&gt;""),N(OFFSET(partidas,M$2*10,1,10,1)=OFFSET(partidas,M$2*10,3,10,1)))+SUMPRODUCT(N(OFFSET(partidas,M$2*10,4,10,1)=$B45),N(OFFSET(partidas,M$2*10,1,10,1)&lt;&gt;""),N(OFFSET(partidas,M$2*10,1,10,1)=OFFSET(partidas,M$2*10,3,10,1)))</f>
        <v>0</v>
      </c>
      <c r="N50" s="23">
        <f t="array" aca="1" ref="N50" ca="1">SUMPRODUCT(N(OFFSET(partidas,N$2*10,0,10,1)=$B45),N(OFFSET(partidas,N$2*10,1,10,1)&lt;&gt;""),N(OFFSET(partidas,N$2*10,1,10,1)=OFFSET(partidas,N$2*10,3,10,1)))+SUMPRODUCT(N(OFFSET(partidas,N$2*10,4,10,1)=$B45),N(OFFSET(partidas,N$2*10,1,10,1)&lt;&gt;""),N(OFFSET(partidas,N$2*10,1,10,1)=OFFSET(partidas,N$2*10,3,10,1)))</f>
        <v>0</v>
      </c>
      <c r="O50" s="23">
        <f t="array" aca="1" ref="O50" ca="1">SUMPRODUCT(N(OFFSET(partidas,O$2*10,0,10,1)=$B45),N(OFFSET(partidas,O$2*10,1,10,1)&lt;&gt;""),N(OFFSET(partidas,O$2*10,1,10,1)=OFFSET(partidas,O$2*10,3,10,1)))+SUMPRODUCT(N(OFFSET(partidas,O$2*10,4,10,1)=$B45),N(OFFSET(partidas,O$2*10,1,10,1)&lt;&gt;""),N(OFFSET(partidas,O$2*10,1,10,1)=OFFSET(partidas,O$2*10,3,10,1)))</f>
        <v>0</v>
      </c>
      <c r="P50" s="23">
        <f t="array" aca="1" ref="P50" ca="1">SUMPRODUCT(N(OFFSET(partidas,P$2*10,0,10,1)=$B45),N(OFFSET(partidas,P$2*10,1,10,1)&lt;&gt;""),N(OFFSET(partidas,P$2*10,1,10,1)=OFFSET(partidas,P$2*10,3,10,1)))+SUMPRODUCT(N(OFFSET(partidas,P$2*10,4,10,1)=$B45),N(OFFSET(partidas,P$2*10,1,10,1)&lt;&gt;""),N(OFFSET(partidas,P$2*10,1,10,1)=OFFSET(partidas,P$2*10,3,10,1)))</f>
        <v>0</v>
      </c>
      <c r="Q50" s="23">
        <f t="array" aca="1" ref="Q50" ca="1">SUMPRODUCT(N(OFFSET(partidas,Q$2*10,0,10,1)=$B45),N(OFFSET(partidas,Q$2*10,1,10,1)&lt;&gt;""),N(OFFSET(partidas,Q$2*10,1,10,1)=OFFSET(partidas,Q$2*10,3,10,1)))+SUMPRODUCT(N(OFFSET(partidas,Q$2*10,4,10,1)=$B45),N(OFFSET(partidas,Q$2*10,1,10,1)&lt;&gt;""),N(OFFSET(partidas,Q$2*10,1,10,1)=OFFSET(partidas,Q$2*10,3,10,1)))</f>
        <v>0</v>
      </c>
      <c r="R50" s="23">
        <f t="array" aca="1" ref="R50" ca="1">SUMPRODUCT(N(OFFSET(partidas,R$2*10,0,10,1)=$B45),N(OFFSET(partidas,R$2*10,1,10,1)&lt;&gt;""),N(OFFSET(partidas,R$2*10,1,10,1)=OFFSET(partidas,R$2*10,3,10,1)))+SUMPRODUCT(N(OFFSET(partidas,R$2*10,4,10,1)=$B45),N(OFFSET(partidas,R$2*10,1,10,1)&lt;&gt;""),N(OFFSET(partidas,R$2*10,1,10,1)=OFFSET(partidas,R$2*10,3,10,1)))</f>
        <v>0</v>
      </c>
      <c r="S50" s="23">
        <f t="array" aca="1" ref="S50" ca="1">SUMPRODUCT(N(OFFSET(partidas,S$2*10,0,10,1)=$B45),N(OFFSET(partidas,S$2*10,1,10,1)&lt;&gt;""),N(OFFSET(partidas,S$2*10,1,10,1)=OFFSET(partidas,S$2*10,3,10,1)))+SUMPRODUCT(N(OFFSET(partidas,S$2*10,4,10,1)=$B45),N(OFFSET(partidas,S$2*10,1,10,1)&lt;&gt;""),N(OFFSET(partidas,S$2*10,1,10,1)=OFFSET(partidas,S$2*10,3,10,1)))</f>
        <v>0</v>
      </c>
      <c r="T50" s="23">
        <f t="array" aca="1" ref="T50" ca="1">SUMPRODUCT(N(OFFSET(partidas,T$2*10,0,10,1)=$B45),N(OFFSET(partidas,T$2*10,1,10,1)&lt;&gt;""),N(OFFSET(partidas,T$2*10,1,10,1)=OFFSET(partidas,T$2*10,3,10,1)))+SUMPRODUCT(N(OFFSET(partidas,T$2*10,4,10,1)=$B45),N(OFFSET(partidas,T$2*10,1,10,1)&lt;&gt;""),N(OFFSET(partidas,T$2*10,1,10,1)=OFFSET(partidas,T$2*10,3,10,1)))</f>
        <v>0</v>
      </c>
      <c r="U50" s="23">
        <f t="array" aca="1" ref="U50" ca="1">SUMPRODUCT(N(OFFSET(partidas,U$2*10,0,10,1)=$B45),N(OFFSET(partidas,U$2*10,1,10,1)&lt;&gt;""),N(OFFSET(partidas,U$2*10,1,10,1)=OFFSET(partidas,U$2*10,3,10,1)))+SUMPRODUCT(N(OFFSET(partidas,U$2*10,4,10,1)=$B45),N(OFFSET(partidas,U$2*10,1,10,1)&lt;&gt;""),N(OFFSET(partidas,U$2*10,1,10,1)=OFFSET(partidas,U$2*10,3,10,1)))</f>
        <v>0</v>
      </c>
      <c r="V50" s="23">
        <f t="array" aca="1" ref="V50" ca="1">SUMPRODUCT(N(OFFSET(partidas,V$2*10,0,10,1)=$B45),N(OFFSET(partidas,V$2*10,1,10,1)&lt;&gt;""),N(OFFSET(partidas,V$2*10,1,10,1)=OFFSET(partidas,V$2*10,3,10,1)))+SUMPRODUCT(N(OFFSET(partidas,V$2*10,4,10,1)=$B45),N(OFFSET(partidas,V$2*10,1,10,1)&lt;&gt;""),N(OFFSET(partidas,V$2*10,1,10,1)=OFFSET(partidas,V$2*10,3,10,1)))</f>
        <v>0</v>
      </c>
      <c r="W50" s="23">
        <f t="array" aca="1" ref="W50" ca="1">SUMPRODUCT(N(OFFSET(partidas,W$2*10,0,10,1)=$B45),N(OFFSET(partidas,W$2*10,1,10,1)&lt;&gt;""),N(OFFSET(partidas,W$2*10,1,10,1)=OFFSET(partidas,W$2*10,3,10,1)))+SUMPRODUCT(N(OFFSET(partidas,W$2*10,4,10,1)=$B45),N(OFFSET(partidas,W$2*10,1,10,1)&lt;&gt;""),N(OFFSET(partidas,W$2*10,1,10,1)=OFFSET(partidas,W$2*10,3,10,1)))</f>
        <v>0</v>
      </c>
      <c r="X50" s="23">
        <f t="array" aca="1" ref="X50" ca="1">SUMPRODUCT(N(OFFSET(partidas,X$2*10,0,10,1)=$B45),N(OFFSET(partidas,X$2*10,1,10,1)&lt;&gt;""),N(OFFSET(partidas,X$2*10,1,10,1)=OFFSET(partidas,X$2*10,3,10,1)))+SUMPRODUCT(N(OFFSET(partidas,X$2*10,4,10,1)=$B45),N(OFFSET(partidas,X$2*10,1,10,1)&lt;&gt;""),N(OFFSET(partidas,X$2*10,1,10,1)=OFFSET(partidas,X$2*10,3,10,1)))</f>
        <v>0</v>
      </c>
      <c r="Y50" s="23">
        <f t="array" aca="1" ref="Y50" ca="1">SUMPRODUCT(N(OFFSET(partidas,Y$2*10,0,10,1)=$B45),N(OFFSET(partidas,Y$2*10,1,10,1)&lt;&gt;""),N(OFFSET(partidas,Y$2*10,1,10,1)=OFFSET(partidas,Y$2*10,3,10,1)))+SUMPRODUCT(N(OFFSET(partidas,Y$2*10,4,10,1)=$B45),N(OFFSET(partidas,Y$2*10,1,10,1)&lt;&gt;""),N(OFFSET(partidas,Y$2*10,1,10,1)=OFFSET(partidas,Y$2*10,3,10,1)))</f>
        <v>0</v>
      </c>
      <c r="Z50" s="23">
        <f t="array" aca="1" ref="Z50" ca="1">SUMPRODUCT(N(OFFSET(partidas,Z$2*10,0,10,1)=$B45),N(OFFSET(partidas,Z$2*10,1,10,1)&lt;&gt;""),N(OFFSET(partidas,Z$2*10,1,10,1)=OFFSET(partidas,Z$2*10,3,10,1)))+SUMPRODUCT(N(OFFSET(partidas,Z$2*10,4,10,1)=$B45),N(OFFSET(partidas,Z$2*10,1,10,1)&lt;&gt;""),N(OFFSET(partidas,Z$2*10,1,10,1)=OFFSET(partidas,Z$2*10,3,10,1)))</f>
        <v>0</v>
      </c>
      <c r="AA50" s="23">
        <f t="array" aca="1" ref="AA50" ca="1">SUMPRODUCT(N(OFFSET(partidas,AA$2*10,0,10,1)=$B45),N(OFFSET(partidas,AA$2*10,1,10,1)&lt;&gt;""),N(OFFSET(partidas,AA$2*10,1,10,1)=OFFSET(partidas,AA$2*10,3,10,1)))+SUMPRODUCT(N(OFFSET(partidas,AA$2*10,4,10,1)=$B45),N(OFFSET(partidas,AA$2*10,1,10,1)&lt;&gt;""),N(OFFSET(partidas,AA$2*10,1,10,1)=OFFSET(partidas,AA$2*10,3,10,1)))</f>
        <v>0</v>
      </c>
      <c r="AB50" s="23">
        <f t="array" aca="1" ref="AB50" ca="1">SUMPRODUCT(N(OFFSET(partidas,AB$2*10,0,10,1)=$B45),N(OFFSET(partidas,AB$2*10,1,10,1)&lt;&gt;""),N(OFFSET(partidas,AB$2*10,1,10,1)=OFFSET(partidas,AB$2*10,3,10,1)))+SUMPRODUCT(N(OFFSET(partidas,AB$2*10,4,10,1)=$B45),N(OFFSET(partidas,AB$2*10,1,10,1)&lt;&gt;""),N(OFFSET(partidas,AB$2*10,1,10,1)=OFFSET(partidas,AB$2*10,3,10,1)))</f>
        <v>0</v>
      </c>
      <c r="AC50" s="23">
        <f t="array" aca="1" ref="AC50" ca="1">SUMPRODUCT(N(OFFSET(partidas,AC$2*10,0,10,1)=$B45),N(OFFSET(partidas,AC$2*10,1,10,1)&lt;&gt;""),N(OFFSET(partidas,AC$2*10,1,10,1)=OFFSET(partidas,AC$2*10,3,10,1)))+SUMPRODUCT(N(OFFSET(partidas,AC$2*10,4,10,1)=$B45),N(OFFSET(partidas,AC$2*10,1,10,1)&lt;&gt;""),N(OFFSET(partidas,AC$2*10,1,10,1)=OFFSET(partidas,AC$2*10,3,10,1)))</f>
        <v>0</v>
      </c>
      <c r="AD50" s="23">
        <f t="array" aca="1" ref="AD50" ca="1">SUMPRODUCT(N(OFFSET(partidas,AD$2*10,0,10,1)=$B45),N(OFFSET(partidas,AD$2*10,1,10,1)&lt;&gt;""),N(OFFSET(partidas,AD$2*10,1,10,1)=OFFSET(partidas,AD$2*10,3,10,1)))+SUMPRODUCT(N(OFFSET(partidas,AD$2*10,4,10,1)=$B45),N(OFFSET(partidas,AD$2*10,1,10,1)&lt;&gt;""),N(OFFSET(partidas,AD$2*10,1,10,1)=OFFSET(partidas,AD$2*10,3,10,1)))</f>
        <v>0</v>
      </c>
      <c r="AE50" s="23">
        <f t="array" aca="1" ref="AE50" ca="1">SUMPRODUCT(N(OFFSET(partidas,AE$2*10,0,10,1)=$B45),N(OFFSET(partidas,AE$2*10,1,10,1)&lt;&gt;""),N(OFFSET(partidas,AE$2*10,1,10,1)=OFFSET(partidas,AE$2*10,3,10,1)))+SUMPRODUCT(N(OFFSET(partidas,AE$2*10,4,10,1)=$B45),N(OFFSET(partidas,AE$2*10,1,10,1)&lt;&gt;""),N(OFFSET(partidas,AE$2*10,1,10,1)=OFFSET(partidas,AE$2*10,3,10,1)))</f>
        <v>0</v>
      </c>
      <c r="AF50" s="23">
        <f t="array" aca="1" ref="AF50" ca="1">SUMPRODUCT(N(OFFSET(partidas,AF$2*10,0,10,1)=$B45),N(OFFSET(partidas,AF$2*10,1,10,1)&lt;&gt;""),N(OFFSET(partidas,AF$2*10,1,10,1)=OFFSET(partidas,AF$2*10,3,10,1)))+SUMPRODUCT(N(OFFSET(partidas,AF$2*10,4,10,1)=$B45),N(OFFSET(partidas,AF$2*10,1,10,1)&lt;&gt;""),N(OFFSET(partidas,AF$2*10,1,10,1)=OFFSET(partidas,AF$2*10,3,10,1)))</f>
        <v>0</v>
      </c>
      <c r="AG50" s="23">
        <f t="array" aca="1" ref="AG50" ca="1">SUMPRODUCT(N(OFFSET(partidas,AG$2*10,0,10,1)=$B45),N(OFFSET(partidas,AG$2*10,1,10,1)&lt;&gt;""),N(OFFSET(partidas,AG$2*10,1,10,1)=OFFSET(partidas,AG$2*10,3,10,1)))+SUMPRODUCT(N(OFFSET(partidas,AG$2*10,4,10,1)=$B45),N(OFFSET(partidas,AG$2*10,1,10,1)&lt;&gt;""),N(OFFSET(partidas,AG$2*10,1,10,1)=OFFSET(partidas,AG$2*10,3,10,1)))</f>
        <v>0</v>
      </c>
      <c r="AH50" s="23">
        <f t="array" aca="1" ref="AH50" ca="1">SUMPRODUCT(N(OFFSET(partidas,AH$2*10,0,10,1)=$B45),N(OFFSET(partidas,AH$2*10,1,10,1)&lt;&gt;""),N(OFFSET(partidas,AH$2*10,1,10,1)=OFFSET(partidas,AH$2*10,3,10,1)))+SUMPRODUCT(N(OFFSET(partidas,AH$2*10,4,10,1)=$B45),N(OFFSET(partidas,AH$2*10,1,10,1)&lt;&gt;""),N(OFFSET(partidas,AH$2*10,1,10,1)=OFFSET(partidas,AH$2*10,3,10,1)))</f>
        <v>0</v>
      </c>
      <c r="AI50" s="23">
        <f t="array" aca="1" ref="AI50" ca="1">SUMPRODUCT(N(OFFSET(partidas,AI$2*10,0,10,1)=$B45),N(OFFSET(partidas,AI$2*10,1,10,1)&lt;&gt;""),N(OFFSET(partidas,AI$2*10,1,10,1)=OFFSET(partidas,AI$2*10,3,10,1)))+SUMPRODUCT(N(OFFSET(partidas,AI$2*10,4,10,1)=$B45),N(OFFSET(partidas,AI$2*10,1,10,1)&lt;&gt;""),N(OFFSET(partidas,AI$2*10,1,10,1)=OFFSET(partidas,AI$2*10,3,10,1)))</f>
        <v>0</v>
      </c>
      <c r="AJ50" s="23">
        <f t="array" aca="1" ref="AJ50" ca="1">SUMPRODUCT(N(OFFSET(partidas,AJ$2*10,0,10,1)=$B45),N(OFFSET(partidas,AJ$2*10,1,10,1)&lt;&gt;""),N(OFFSET(partidas,AJ$2*10,1,10,1)=OFFSET(partidas,AJ$2*10,3,10,1)))+SUMPRODUCT(N(OFFSET(partidas,AJ$2*10,4,10,1)=$B45),N(OFFSET(partidas,AJ$2*10,1,10,1)&lt;&gt;""),N(OFFSET(partidas,AJ$2*10,1,10,1)=OFFSET(partidas,AJ$2*10,3,10,1)))</f>
        <v>0</v>
      </c>
      <c r="AK50" s="23">
        <f t="array" aca="1" ref="AK50" ca="1">SUMPRODUCT(N(OFFSET(partidas,AK$2*10,0,10,1)=$B45),N(OFFSET(partidas,AK$2*10,1,10,1)&lt;&gt;""),N(OFFSET(partidas,AK$2*10,1,10,1)=OFFSET(partidas,AK$2*10,3,10,1)))+SUMPRODUCT(N(OFFSET(partidas,AK$2*10,4,10,1)=$B45),N(OFFSET(partidas,AK$2*10,1,10,1)&lt;&gt;""),N(OFFSET(partidas,AK$2*10,1,10,1)=OFFSET(partidas,AK$2*10,3,10,1)))</f>
        <v>0</v>
      </c>
      <c r="AL50" s="23">
        <f t="array" aca="1" ref="AL50" ca="1">SUMPRODUCT(N(OFFSET(partidas,AL$2*10,0,10,1)=$B45),N(OFFSET(partidas,AL$2*10,1,10,1)&lt;&gt;""),N(OFFSET(partidas,AL$2*10,1,10,1)=OFFSET(partidas,AL$2*10,3,10,1)))+SUMPRODUCT(N(OFFSET(partidas,AL$2*10,4,10,1)=$B45),N(OFFSET(partidas,AL$2*10,1,10,1)&lt;&gt;""),N(OFFSET(partidas,AL$2*10,1,10,1)=OFFSET(partidas,AL$2*10,3,10,1)))</f>
        <v>0</v>
      </c>
      <c r="AM50" s="23">
        <f t="array" aca="1" ref="AM50" ca="1">SUMPRODUCT(N(OFFSET(partidas,AM$2*10,0,10,1)=$B45),N(OFFSET(partidas,AM$2*10,1,10,1)&lt;&gt;""),N(OFFSET(partidas,AM$2*10,1,10,1)=OFFSET(partidas,AM$2*10,3,10,1)))+SUMPRODUCT(N(OFFSET(partidas,AM$2*10,4,10,1)=$B45),N(OFFSET(partidas,AM$2*10,1,10,1)&lt;&gt;""),N(OFFSET(partidas,AM$2*10,1,10,1)=OFFSET(partidas,AM$2*10,3,10,1)))</f>
        <v>0</v>
      </c>
      <c r="AN50" s="23">
        <f t="array" aca="1" ref="AN50" ca="1">SUMPRODUCT(N(OFFSET(partidas,AN$2*10,0,10,1)=$B45),N(OFFSET(partidas,AN$2*10,1,10,1)&lt;&gt;""),N(OFFSET(partidas,AN$2*10,1,10,1)=OFFSET(partidas,AN$2*10,3,10,1)))+SUMPRODUCT(N(OFFSET(partidas,AN$2*10,4,10,1)=$B45),N(OFFSET(partidas,AN$2*10,1,10,1)&lt;&gt;""),N(OFFSET(partidas,AN$2*10,1,10,1)=OFFSET(partidas,AN$2*10,3,10,1)))</f>
        <v>0</v>
      </c>
      <c r="AO50" s="38">
        <f ca="1">AO49*100000000+COUNTIF($C49:C49,3)*1000000+(AO45+AO46-AO47-AO48+30)*1000+(AO45+AO46)</f>
        <v>30000</v>
      </c>
      <c r="AP50" s="38">
        <f ca="1">AP49*100000000+COUNTIF($C49:D49,3)*1000000+(AP45+AP46-AP47-AP48+30)*1000+(AP45+AP46)</f>
        <v>24002</v>
      </c>
      <c r="AQ50" s="38">
        <f ca="1">AQ49*100000000+COUNTIF($C49:E49,3)*1000000+(AQ45+AQ46-AQ47-AQ48+30)*1000+(AQ45+AQ46)</f>
        <v>23004</v>
      </c>
      <c r="AR50" s="38">
        <f ca="1">AR49*100000000+COUNTIF($C49:F49,3)*1000000+(AR45+AR46-AR47-AR48+30)*1000+(AR45+AR46)</f>
        <v>23004</v>
      </c>
      <c r="AS50" s="38">
        <f ca="1">AS49*100000000+COUNTIF($C49:G49,3)*1000000+(AS45+AS46-AS47-AS48+30)*1000+(AS45+AS46)</f>
        <v>23004</v>
      </c>
      <c r="AT50" s="38">
        <f ca="1">AT49*100000000+COUNTIF($C49:H49,3)*1000000+(AT45+AT46-AT47-AT48+30)*1000+(AT45+AT46)</f>
        <v>23004</v>
      </c>
      <c r="AU50" s="38">
        <f ca="1">AU49*100000000+COUNTIF($C49:I49,3)*1000000+(AU45+AU46-AU47-AU48+30)*1000+(AU45+AU46)</f>
        <v>23004</v>
      </c>
      <c r="AV50" s="38">
        <f ca="1">AV49*100000000+COUNTIF($C49:J49,3)*1000000+(AV45+AV46-AV47-AV48+30)*1000+(AV45+AV46)</f>
        <v>23004</v>
      </c>
      <c r="AW50" s="38">
        <f ca="1">AW49*100000000+COUNTIF($C49:K49,3)*1000000+(AW45+AW46-AW47-AW48+30)*1000+(AW45+AW46)</f>
        <v>23004</v>
      </c>
      <c r="AX50" s="38">
        <f ca="1">AX49*100000000+COUNTIF($C49:L49,3)*1000000+(AX45+AX46-AX47-AX48+30)*1000+(AX45+AX46)</f>
        <v>23004</v>
      </c>
      <c r="AY50" s="38">
        <f ca="1">AY49*100000000+COUNTIF($C49:M49,3)*1000000+(AY45+AY46-AY47-AY48+30)*1000+(AY45+AY46)</f>
        <v>23004</v>
      </c>
      <c r="AZ50" s="38">
        <f ca="1">AZ49*100000000+COUNTIF($C49:N49,3)*1000000+(AZ45+AZ46-AZ47-AZ48+30)*1000+(AZ45+AZ46)</f>
        <v>23004</v>
      </c>
      <c r="BA50" s="38">
        <f ca="1">BA49*100000000+COUNTIF($C49:O49,3)*1000000+(BA45+BA46-BA47-BA48+30)*1000+(BA45+BA46)</f>
        <v>23004</v>
      </c>
      <c r="BB50" s="38">
        <f ca="1">BB49*100000000+COUNTIF($C49:P49,3)*1000000+(BB45+BB46-BB47-BB48+30)*1000+(BB45+BB46)</f>
        <v>23004</v>
      </c>
      <c r="BC50" s="38">
        <f ca="1">BC49*100000000+COUNTIF($C49:Q49,3)*1000000+(BC45+BC46-BC47-BC48+30)*1000+(BC45+BC46)</f>
        <v>23004</v>
      </c>
      <c r="BD50" s="38">
        <f ca="1">BD49*100000000+COUNTIF($C49:R49,3)*1000000+(BD45+BD46-BD47-BD48+30)*1000+(BD45+BD46)</f>
        <v>23004</v>
      </c>
      <c r="BE50" s="38">
        <f ca="1">BE49*100000000+COUNTIF($C49:S49,3)*1000000+(BE45+BE46-BE47-BE48+30)*1000+(BE45+BE46)</f>
        <v>23004</v>
      </c>
      <c r="BF50" s="38">
        <f ca="1">BF49*100000000+COUNTIF($C49:T49,3)*1000000+(BF45+BF46-BF47-BF48+30)*1000+(BF45+BF46)</f>
        <v>23004</v>
      </c>
      <c r="BG50" s="38">
        <f ca="1">BG49*100000000+COUNTIF($C49:U49,3)*1000000+(BG45+BG46-BG47-BG48+30)*1000+(BG45+BG46)</f>
        <v>23004</v>
      </c>
      <c r="BH50" s="38">
        <f ca="1">BH49*100000000+COUNTIF($C49:V49,3)*1000000+(BH45+BH46-BH47-BH48+30)*1000+(BH45+BH46)</f>
        <v>23004</v>
      </c>
      <c r="BI50" s="38">
        <f ca="1">BI49*100000000+COUNTIF($C49:W49,3)*1000000+(BI45+BI46-BI47-BI48+30)*1000+(BI45+BI46)</f>
        <v>23004</v>
      </c>
      <c r="BJ50" s="38">
        <f ca="1">BJ49*100000000+COUNTIF($C49:X49,3)*1000000+(BJ45+BJ46-BJ47-BJ48+30)*1000+(BJ45+BJ46)</f>
        <v>23004</v>
      </c>
      <c r="BK50" s="38">
        <f ca="1">BK49*100000000+COUNTIF($C49:Y49,3)*1000000+(BK45+BK46-BK47-BK48+30)*1000+(BK45+BK46)</f>
        <v>23004</v>
      </c>
      <c r="BL50" s="38">
        <f ca="1">BL49*100000000+COUNTIF($C49:Z49,3)*1000000+(BL45+BL46-BL47-BL48+30)*1000+(BL45+BL46)</f>
        <v>23004</v>
      </c>
      <c r="BM50" s="38">
        <f ca="1">BM49*100000000+COUNTIF($C49:AA49,3)*1000000+(BM45+BM46-BM47-BM48+30)*1000+(BM45+BM46)</f>
        <v>23004</v>
      </c>
      <c r="BN50" s="38">
        <f ca="1">BN49*100000000+COUNTIF($C49:AB49,3)*1000000+(BN45+BN46-BN47-BN48+30)*1000+(BN45+BN46)</f>
        <v>23004</v>
      </c>
      <c r="BO50" s="38">
        <f ca="1">BO49*100000000+COUNTIF($C49:AC49,3)*1000000+(BO45+BO46-BO47-BO48+30)*1000+(BO45+BO46)</f>
        <v>23004</v>
      </c>
      <c r="BP50" s="38">
        <f ca="1">BP49*100000000+COUNTIF($C49:AD49,3)*1000000+(BP45+BP46-BP47-BP48+30)*1000+(BP45+BP46)</f>
        <v>23004</v>
      </c>
      <c r="BQ50" s="38">
        <f ca="1">BQ49*100000000+COUNTIF($C49:AE49,3)*1000000+(BQ45+BQ46-BQ47-BQ48+30)*1000+(BQ45+BQ46)</f>
        <v>23004</v>
      </c>
      <c r="BR50" s="38">
        <f ca="1">BR49*100000000+COUNTIF($C49:AF49,3)*1000000+(BR45+BR46-BR47-BR48+30)*1000+(BR45+BR46)</f>
        <v>23004</v>
      </c>
      <c r="BS50" s="38">
        <f ca="1">BS49*100000000+COUNTIF($C49:AG49,3)*1000000+(BS45+BS46-BS47-BS48+30)*1000+(BS45+BS46)</f>
        <v>23004</v>
      </c>
      <c r="BT50" s="38">
        <f ca="1">BT49*100000000+COUNTIF($C49:AH49,3)*1000000+(BT45+BT46-BT47-BT48+30)*1000+(BT45+BT46)</f>
        <v>23004</v>
      </c>
      <c r="BU50" s="38">
        <f ca="1">BU49*100000000+COUNTIF($C49:AI49,3)*1000000+(BU45+BU46-BU47-BU48+30)*1000+(BU45+BU46)</f>
        <v>23004</v>
      </c>
      <c r="BV50" s="38">
        <f ca="1">BV49*100000000+COUNTIF($C49:AJ49,3)*1000000+(BV45+BV46-BV47-BV48+30)*1000+(BV45+BV46)</f>
        <v>23004</v>
      </c>
      <c r="BW50" s="38">
        <f ca="1">BW49*100000000+COUNTIF($C49:AK49,3)*1000000+(BW45+BW46-BW47-BW48+30)*1000+(BW45+BW46)</f>
        <v>23004</v>
      </c>
      <c r="BX50" s="38">
        <f ca="1">BX49*100000000+COUNTIF($C49:AL49,3)*1000000+(BX45+BX46-BX47-BX48+30)*1000+(BX45+BX46)</f>
        <v>23004</v>
      </c>
      <c r="BY50" s="38">
        <f ca="1">BY49*100000000+COUNTIF($C49:AM49,3)*1000000+(BY45+BY46-BY47-BY48+30)*1000+(BY45+BY46)</f>
        <v>23004</v>
      </c>
      <c r="BZ50" s="38">
        <f ca="1">BZ49*100000000+COUNTIF($C49:AN49,3)*1000000+(BZ45+BZ46-BZ47-BZ48+30)*1000+(BZ45+BZ46)</f>
        <v>23004</v>
      </c>
    </row>
    <row r="51" spans="1:78" ht="13.5" thickBot="1" x14ac:dyDescent="0.25">
      <c r="A51" s="37"/>
      <c r="B51" s="22" t="str">
        <f t="shared" si="42"/>
        <v>MACAU</v>
      </c>
      <c r="C51" s="23">
        <f t="array" aca="1" ref="C51" ca="1">SUMPRODUCT(N(OFFSET(partidas,C$2*10,0,10,1)=$B51),OFFSET(partidas,C$2*10,1,10,1))</f>
        <v>0</v>
      </c>
      <c r="D51" s="23">
        <f t="array" aca="1" ref="D51" ca="1">SUMPRODUCT(N(OFFSET(partidas,D$2*10,0,10,1)=$B51),OFFSET(partidas,D$2*10,1,10,1))</f>
        <v>1</v>
      </c>
      <c r="E51" s="23">
        <f t="array" aca="1" ref="E51" ca="1">SUMPRODUCT(N(OFFSET(partidas,E$2*10,0,10,1)=$B51),OFFSET(partidas,E$2*10,1,10,1))</f>
        <v>2</v>
      </c>
      <c r="F51" s="23">
        <f t="array" aca="1" ref="F51" ca="1">SUMPRODUCT(N(OFFSET(partidas,F$2*10,0,10,1)=$B51),OFFSET(partidas,F$2*10,1,10,1))</f>
        <v>0</v>
      </c>
      <c r="G51" s="23">
        <f t="array" aca="1" ref="G51" ca="1">SUMPRODUCT(N(OFFSET(partidas,G$2*10,0,10,1)=$B51),OFFSET(partidas,G$2*10,1,10,1))</f>
        <v>0</v>
      </c>
      <c r="H51" s="23">
        <f t="array" aca="1" ref="H51" ca="1">SUMPRODUCT(N(OFFSET(partidas,H$2*10,0,10,1)=$B51),OFFSET(partidas,H$2*10,1,10,1))</f>
        <v>0</v>
      </c>
      <c r="I51" s="23">
        <f t="array" aca="1" ref="I51" ca="1">SUMPRODUCT(N(OFFSET(partidas,I$2*10,0,10,1)=$B51),OFFSET(partidas,I$2*10,1,10,1))</f>
        <v>0</v>
      </c>
      <c r="J51" s="23">
        <f t="array" aca="1" ref="J51" ca="1">SUMPRODUCT(N(OFFSET(partidas,J$2*10,0,10,1)=$B51),OFFSET(partidas,J$2*10,1,10,1))</f>
        <v>0</v>
      </c>
      <c r="K51" s="23">
        <f t="array" aca="1" ref="K51" ca="1">SUMPRODUCT(N(OFFSET(partidas,K$2*10,0,10,1)=$B51),OFFSET(partidas,K$2*10,1,10,1))</f>
        <v>0</v>
      </c>
      <c r="L51" s="23">
        <f t="array" aca="1" ref="L51" ca="1">SUMPRODUCT(N(OFFSET(partidas,L$2*10,0,10,1)=$B51),OFFSET(partidas,L$2*10,1,10,1))</f>
        <v>0</v>
      </c>
      <c r="M51" s="23">
        <f t="array" aca="1" ref="M51" ca="1">SUMPRODUCT(N(OFFSET(partidas,M$2*10,0,10,1)=$B51),OFFSET(partidas,M$2*10,1,10,1))</f>
        <v>0</v>
      </c>
      <c r="N51" s="23">
        <f t="array" aca="1" ref="N51" ca="1">SUMPRODUCT(N(OFFSET(partidas,N$2*10,0,10,1)=$B51),OFFSET(partidas,N$2*10,1,10,1))</f>
        <v>0</v>
      </c>
      <c r="O51" s="23">
        <f t="array" aca="1" ref="O51" ca="1">SUMPRODUCT(N(OFFSET(partidas,O$2*10,0,10,1)=$B51),OFFSET(partidas,O$2*10,1,10,1))</f>
        <v>0</v>
      </c>
      <c r="P51" s="23">
        <f t="array" aca="1" ref="P51" ca="1">SUMPRODUCT(N(OFFSET(partidas,P$2*10,0,10,1)=$B51),OFFSET(partidas,P$2*10,1,10,1))</f>
        <v>0</v>
      </c>
      <c r="Q51" s="23">
        <f t="array" aca="1" ref="Q51" ca="1">SUMPRODUCT(N(OFFSET(partidas,Q$2*10,0,10,1)=$B51),OFFSET(partidas,Q$2*10,1,10,1))</f>
        <v>0</v>
      </c>
      <c r="R51" s="23">
        <f t="array" aca="1" ref="R51" ca="1">SUMPRODUCT(N(OFFSET(partidas,R$2*10,0,10,1)=$B51),OFFSET(partidas,R$2*10,1,10,1))</f>
        <v>0</v>
      </c>
      <c r="S51" s="23">
        <f t="array" aca="1" ref="S51" ca="1">SUMPRODUCT(N(OFFSET(partidas,S$2*10,0,10,1)=$B51),OFFSET(partidas,S$2*10,1,10,1))</f>
        <v>0</v>
      </c>
      <c r="T51" s="23">
        <f t="array" aca="1" ref="T51" ca="1">SUMPRODUCT(N(OFFSET(partidas,T$2*10,0,10,1)=$B51),OFFSET(partidas,T$2*10,1,10,1))</f>
        <v>0</v>
      </c>
      <c r="U51" s="23">
        <f t="array" aca="1" ref="U51" ca="1">SUMPRODUCT(N(OFFSET(partidas,U$2*10,0,10,1)=$B51),OFFSET(partidas,U$2*10,1,10,1))</f>
        <v>0</v>
      </c>
      <c r="V51" s="23">
        <f t="array" aca="1" ref="V51" ca="1">SUMPRODUCT(N(OFFSET(partidas,V$2*10,0,10,1)=$B51),OFFSET(partidas,V$2*10,1,10,1))</f>
        <v>0</v>
      </c>
      <c r="W51" s="23">
        <f t="array" aca="1" ref="W51" ca="1">SUMPRODUCT(N(OFFSET(partidas,W$2*10,0,10,1)=$B51),OFFSET(partidas,W$2*10,1,10,1))</f>
        <v>0</v>
      </c>
      <c r="X51" s="23">
        <f t="array" aca="1" ref="X51" ca="1">SUMPRODUCT(N(OFFSET(partidas,X$2*10,0,10,1)=$B51),OFFSET(partidas,X$2*10,1,10,1))</f>
        <v>0</v>
      </c>
      <c r="Y51" s="23">
        <f t="array" aca="1" ref="Y51" ca="1">SUMPRODUCT(N(OFFSET(partidas,Y$2*10,0,10,1)=$B51),OFFSET(partidas,Y$2*10,1,10,1))</f>
        <v>0</v>
      </c>
      <c r="Z51" s="23">
        <f t="array" aca="1" ref="Z51" ca="1">SUMPRODUCT(N(OFFSET(partidas,Z$2*10,0,10,1)=$B51),OFFSET(partidas,Z$2*10,1,10,1))</f>
        <v>0</v>
      </c>
      <c r="AA51" s="23">
        <f t="array" aca="1" ref="AA51" ca="1">SUMPRODUCT(N(OFFSET(partidas,AA$2*10,0,10,1)=$B51),OFFSET(partidas,AA$2*10,1,10,1))</f>
        <v>0</v>
      </c>
      <c r="AB51" s="23">
        <f t="array" aca="1" ref="AB51" ca="1">SUMPRODUCT(N(OFFSET(partidas,AB$2*10,0,10,1)=$B51),OFFSET(partidas,AB$2*10,1,10,1))</f>
        <v>0</v>
      </c>
      <c r="AC51" s="23">
        <f t="array" aca="1" ref="AC51" ca="1">SUMPRODUCT(N(OFFSET(partidas,AC$2*10,0,10,1)=$B51),OFFSET(partidas,AC$2*10,1,10,1))</f>
        <v>0</v>
      </c>
      <c r="AD51" s="23">
        <f t="array" aca="1" ref="AD51" ca="1">SUMPRODUCT(N(OFFSET(partidas,AD$2*10,0,10,1)=$B51),OFFSET(partidas,AD$2*10,1,10,1))</f>
        <v>0</v>
      </c>
      <c r="AE51" s="23">
        <f t="array" aca="1" ref="AE51" ca="1">SUMPRODUCT(N(OFFSET(partidas,AE$2*10,0,10,1)=$B51),OFFSET(partidas,AE$2*10,1,10,1))</f>
        <v>0</v>
      </c>
      <c r="AF51" s="23">
        <f t="array" aca="1" ref="AF51" ca="1">SUMPRODUCT(N(OFFSET(partidas,AF$2*10,0,10,1)=$B51),OFFSET(partidas,AF$2*10,1,10,1))</f>
        <v>0</v>
      </c>
      <c r="AG51" s="23">
        <f t="array" aca="1" ref="AG51" ca="1">SUMPRODUCT(N(OFFSET(partidas,AG$2*10,0,10,1)=$B51),OFFSET(partidas,AG$2*10,1,10,1))</f>
        <v>0</v>
      </c>
      <c r="AH51" s="23">
        <f t="array" aca="1" ref="AH51" ca="1">SUMPRODUCT(N(OFFSET(partidas,AH$2*10,0,10,1)=$B51),OFFSET(partidas,AH$2*10,1,10,1))</f>
        <v>0</v>
      </c>
      <c r="AI51" s="23">
        <f t="array" aca="1" ref="AI51" ca="1">SUMPRODUCT(N(OFFSET(partidas,AI$2*10,0,10,1)=$B51),OFFSET(partidas,AI$2*10,1,10,1))</f>
        <v>0</v>
      </c>
      <c r="AJ51" s="23">
        <f t="array" aca="1" ref="AJ51" ca="1">SUMPRODUCT(N(OFFSET(partidas,AJ$2*10,0,10,1)=$B51),OFFSET(partidas,AJ$2*10,1,10,1))</f>
        <v>0</v>
      </c>
      <c r="AK51" s="23">
        <f t="array" aca="1" ref="AK51" ca="1">SUMPRODUCT(N(OFFSET(partidas,AK$2*10,0,10,1)=$B51),OFFSET(partidas,AK$2*10,1,10,1))</f>
        <v>0</v>
      </c>
      <c r="AL51" s="23">
        <f t="array" aca="1" ref="AL51" ca="1">SUMPRODUCT(N(OFFSET(partidas,AL$2*10,0,10,1)=$B51),OFFSET(partidas,AL$2*10,1,10,1))</f>
        <v>0</v>
      </c>
      <c r="AM51" s="23">
        <f t="array" aca="1" ref="AM51" ca="1">SUMPRODUCT(N(OFFSET(partidas,AM$2*10,0,10,1)=$B51),OFFSET(partidas,AM$2*10,1,10,1))</f>
        <v>0</v>
      </c>
      <c r="AN51" s="23">
        <f t="array" aca="1" ref="AN51" ca="1">SUMPRODUCT(N(OFFSET(partidas,AN$2*10,0,10,1)=$B51),OFFSET(partidas,AN$2*10,1,10,1))</f>
        <v>0</v>
      </c>
      <c r="AO51" s="23">
        <f ca="1">C51</f>
        <v>0</v>
      </c>
      <c r="AP51" s="23">
        <f t="shared" ref="AP51:AX55" ca="1" si="61">D51+AO51</f>
        <v>1</v>
      </c>
      <c r="AQ51" s="23">
        <f t="shared" ca="1" si="61"/>
        <v>3</v>
      </c>
      <c r="AR51" s="23">
        <f t="shared" ca="1" si="61"/>
        <v>3</v>
      </c>
      <c r="AS51" s="23">
        <f t="shared" ca="1" si="61"/>
        <v>3</v>
      </c>
      <c r="AT51" s="23">
        <f t="shared" ca="1" si="61"/>
        <v>3</v>
      </c>
      <c r="AU51" s="23">
        <f t="shared" ca="1" si="61"/>
        <v>3</v>
      </c>
      <c r="AV51" s="23">
        <f t="shared" ca="1" si="61"/>
        <v>3</v>
      </c>
      <c r="AW51" s="23">
        <f t="shared" ca="1" si="61"/>
        <v>3</v>
      </c>
      <c r="AX51" s="23">
        <f t="shared" ca="1" si="61"/>
        <v>3</v>
      </c>
      <c r="AY51" s="23">
        <f t="shared" ref="AY51:BZ51" ca="1" si="62">M51+AX51</f>
        <v>3</v>
      </c>
      <c r="AZ51" s="23">
        <f t="shared" ca="1" si="62"/>
        <v>3</v>
      </c>
      <c r="BA51" s="23">
        <f t="shared" ca="1" si="62"/>
        <v>3</v>
      </c>
      <c r="BB51" s="23">
        <f t="shared" ca="1" si="62"/>
        <v>3</v>
      </c>
      <c r="BC51" s="23">
        <f t="shared" ca="1" si="62"/>
        <v>3</v>
      </c>
      <c r="BD51" s="23">
        <f t="shared" ca="1" si="62"/>
        <v>3</v>
      </c>
      <c r="BE51" s="23">
        <f t="shared" ca="1" si="62"/>
        <v>3</v>
      </c>
      <c r="BF51" s="23">
        <f t="shared" ca="1" si="62"/>
        <v>3</v>
      </c>
      <c r="BG51" s="23">
        <f t="shared" ca="1" si="62"/>
        <v>3</v>
      </c>
      <c r="BH51" s="23">
        <f t="shared" ca="1" si="62"/>
        <v>3</v>
      </c>
      <c r="BI51" s="23">
        <f t="shared" ca="1" si="62"/>
        <v>3</v>
      </c>
      <c r="BJ51" s="23">
        <f t="shared" ca="1" si="62"/>
        <v>3</v>
      </c>
      <c r="BK51" s="23">
        <f t="shared" ca="1" si="62"/>
        <v>3</v>
      </c>
      <c r="BL51" s="23">
        <f t="shared" ca="1" si="62"/>
        <v>3</v>
      </c>
      <c r="BM51" s="23">
        <f t="shared" ca="1" si="62"/>
        <v>3</v>
      </c>
      <c r="BN51" s="23">
        <f t="shared" ca="1" si="62"/>
        <v>3</v>
      </c>
      <c r="BO51" s="23">
        <f t="shared" ca="1" si="62"/>
        <v>3</v>
      </c>
      <c r="BP51" s="23">
        <f t="shared" ca="1" si="62"/>
        <v>3</v>
      </c>
      <c r="BQ51" s="23">
        <f t="shared" ca="1" si="62"/>
        <v>3</v>
      </c>
      <c r="BR51" s="23">
        <f t="shared" ca="1" si="62"/>
        <v>3</v>
      </c>
      <c r="BS51" s="23">
        <f t="shared" ca="1" si="62"/>
        <v>3</v>
      </c>
      <c r="BT51" s="23">
        <f t="shared" ca="1" si="62"/>
        <v>3</v>
      </c>
      <c r="BU51" s="23">
        <f t="shared" ca="1" si="62"/>
        <v>3</v>
      </c>
      <c r="BV51" s="23">
        <f t="shared" ca="1" si="62"/>
        <v>3</v>
      </c>
      <c r="BW51" s="23">
        <f t="shared" ca="1" si="62"/>
        <v>3</v>
      </c>
      <c r="BX51" s="23">
        <f t="shared" ca="1" si="62"/>
        <v>3</v>
      </c>
      <c r="BY51" s="23">
        <f t="shared" ca="1" si="62"/>
        <v>3</v>
      </c>
      <c r="BZ51" s="23">
        <f t="shared" ca="1" si="62"/>
        <v>3</v>
      </c>
    </row>
    <row r="52" spans="1:78" ht="13.5" thickBot="1" x14ac:dyDescent="0.25">
      <c r="A52" s="37"/>
      <c r="B52" s="22" t="str">
        <f t="shared" si="42"/>
        <v>MACAU</v>
      </c>
      <c r="C52" s="23">
        <f t="array" aca="1" ref="C52" ca="1">SUMPRODUCT(N(OFFSET(partidas,C$2*10,4,10,1)=$B51),OFFSET(partidas,C$2*10,3,10,1))</f>
        <v>1</v>
      </c>
      <c r="D52" s="23">
        <f t="array" aca="1" ref="D52" ca="1">SUMPRODUCT(N(OFFSET(partidas,D$2*10,4,10,1)=$B51),OFFSET(partidas,D$2*10,3,10,1))</f>
        <v>5</v>
      </c>
      <c r="E52" s="23">
        <f t="array" aca="1" ref="E52" ca="1">SUMPRODUCT(N(OFFSET(partidas,E$2*10,4,10,1)=$B51),OFFSET(partidas,E$2*10,3,10,1))</f>
        <v>0</v>
      </c>
      <c r="F52" s="23">
        <f t="array" aca="1" ref="F52" ca="1">SUMPRODUCT(N(OFFSET(partidas,F$2*10,4,10,1)=$B51),OFFSET(partidas,F$2*10,3,10,1))</f>
        <v>0</v>
      </c>
      <c r="G52" s="23">
        <f t="array" aca="1" ref="G52" ca="1">SUMPRODUCT(N(OFFSET(partidas,G$2*10,4,10,1)=$B51),OFFSET(partidas,G$2*10,3,10,1))</f>
        <v>0</v>
      </c>
      <c r="H52" s="23">
        <f t="array" aca="1" ref="H52" ca="1">SUMPRODUCT(N(OFFSET(partidas,H$2*10,4,10,1)=$B51),OFFSET(partidas,H$2*10,3,10,1))</f>
        <v>0</v>
      </c>
      <c r="I52" s="23">
        <f t="array" aca="1" ref="I52" ca="1">SUMPRODUCT(N(OFFSET(partidas,I$2*10,4,10,1)=$B51),OFFSET(partidas,I$2*10,3,10,1))</f>
        <v>0</v>
      </c>
      <c r="J52" s="23">
        <f t="array" aca="1" ref="J52" ca="1">SUMPRODUCT(N(OFFSET(partidas,J$2*10,4,10,1)=$B51),OFFSET(partidas,J$2*10,3,10,1))</f>
        <v>0</v>
      </c>
      <c r="K52" s="23">
        <f t="array" aca="1" ref="K52" ca="1">SUMPRODUCT(N(OFFSET(partidas,K$2*10,4,10,1)=$B51),OFFSET(partidas,K$2*10,3,10,1))</f>
        <v>0</v>
      </c>
      <c r="L52" s="23">
        <f t="array" aca="1" ref="L52" ca="1">SUMPRODUCT(N(OFFSET(partidas,L$2*10,4,10,1)=$B51),OFFSET(partidas,L$2*10,3,10,1))</f>
        <v>0</v>
      </c>
      <c r="M52" s="23">
        <f t="array" aca="1" ref="M52" ca="1">SUMPRODUCT(N(OFFSET(partidas,M$2*10,4,10,1)=$B51),OFFSET(partidas,M$2*10,3,10,1))</f>
        <v>0</v>
      </c>
      <c r="N52" s="23">
        <f t="array" aca="1" ref="N52" ca="1">SUMPRODUCT(N(OFFSET(partidas,N$2*10,4,10,1)=$B51),OFFSET(partidas,N$2*10,3,10,1))</f>
        <v>0</v>
      </c>
      <c r="O52" s="23">
        <f t="array" aca="1" ref="O52" ca="1">SUMPRODUCT(N(OFFSET(partidas,O$2*10,4,10,1)=$B51),OFFSET(partidas,O$2*10,3,10,1))</f>
        <v>0</v>
      </c>
      <c r="P52" s="23">
        <f t="array" aca="1" ref="P52" ca="1">SUMPRODUCT(N(OFFSET(partidas,P$2*10,4,10,1)=$B51),OFFSET(partidas,P$2*10,3,10,1))</f>
        <v>0</v>
      </c>
      <c r="Q52" s="23">
        <f t="array" aca="1" ref="Q52" ca="1">SUMPRODUCT(N(OFFSET(partidas,Q$2*10,4,10,1)=$B51),OFFSET(partidas,Q$2*10,3,10,1))</f>
        <v>0</v>
      </c>
      <c r="R52" s="23">
        <f t="array" aca="1" ref="R52" ca="1">SUMPRODUCT(N(OFFSET(partidas,R$2*10,4,10,1)=$B51),OFFSET(partidas,R$2*10,3,10,1))</f>
        <v>0</v>
      </c>
      <c r="S52" s="23">
        <f t="array" aca="1" ref="S52" ca="1">SUMPRODUCT(N(OFFSET(partidas,S$2*10,4,10,1)=$B51),OFFSET(partidas,S$2*10,3,10,1))</f>
        <v>0</v>
      </c>
      <c r="T52" s="23">
        <f t="array" aca="1" ref="T52" ca="1">SUMPRODUCT(N(OFFSET(partidas,T$2*10,4,10,1)=$B51),OFFSET(partidas,T$2*10,3,10,1))</f>
        <v>0</v>
      </c>
      <c r="U52" s="23">
        <f t="array" aca="1" ref="U52" ca="1">SUMPRODUCT(N(OFFSET(partidas,U$2*10,4,10,1)=$B51),OFFSET(partidas,U$2*10,3,10,1))</f>
        <v>0</v>
      </c>
      <c r="V52" s="23">
        <f t="array" aca="1" ref="V52" ca="1">SUMPRODUCT(N(OFFSET(partidas,V$2*10,4,10,1)=$B51),OFFSET(partidas,V$2*10,3,10,1))</f>
        <v>0</v>
      </c>
      <c r="W52" s="23">
        <f t="array" aca="1" ref="W52" ca="1">SUMPRODUCT(N(OFFSET(partidas,W$2*10,4,10,1)=$B51),OFFSET(partidas,W$2*10,3,10,1))</f>
        <v>0</v>
      </c>
      <c r="X52" s="23">
        <f t="array" aca="1" ref="X52" ca="1">SUMPRODUCT(N(OFFSET(partidas,X$2*10,4,10,1)=$B51),OFFSET(partidas,X$2*10,3,10,1))</f>
        <v>0</v>
      </c>
      <c r="Y52" s="23">
        <f t="array" aca="1" ref="Y52" ca="1">SUMPRODUCT(N(OFFSET(partidas,Y$2*10,4,10,1)=$B51),OFFSET(partidas,Y$2*10,3,10,1))</f>
        <v>0</v>
      </c>
      <c r="Z52" s="23">
        <f t="array" aca="1" ref="Z52" ca="1">SUMPRODUCT(N(OFFSET(partidas,Z$2*10,4,10,1)=$B51),OFFSET(partidas,Z$2*10,3,10,1))</f>
        <v>0</v>
      </c>
      <c r="AA52" s="23">
        <f t="array" aca="1" ref="AA52" ca="1">SUMPRODUCT(N(OFFSET(partidas,AA$2*10,4,10,1)=$B51),OFFSET(partidas,AA$2*10,3,10,1))</f>
        <v>0</v>
      </c>
      <c r="AB52" s="23">
        <f t="array" aca="1" ref="AB52" ca="1">SUMPRODUCT(N(OFFSET(partidas,AB$2*10,4,10,1)=$B51),OFFSET(partidas,AB$2*10,3,10,1))</f>
        <v>0</v>
      </c>
      <c r="AC52" s="23">
        <f t="array" aca="1" ref="AC52" ca="1">SUMPRODUCT(N(OFFSET(partidas,AC$2*10,4,10,1)=$B51),OFFSET(partidas,AC$2*10,3,10,1))</f>
        <v>0</v>
      </c>
      <c r="AD52" s="23">
        <f t="array" aca="1" ref="AD52" ca="1">SUMPRODUCT(N(OFFSET(partidas,AD$2*10,4,10,1)=$B51),OFFSET(partidas,AD$2*10,3,10,1))</f>
        <v>0</v>
      </c>
      <c r="AE52" s="23">
        <f t="array" aca="1" ref="AE52" ca="1">SUMPRODUCT(N(OFFSET(partidas,AE$2*10,4,10,1)=$B51),OFFSET(partidas,AE$2*10,3,10,1))</f>
        <v>0</v>
      </c>
      <c r="AF52" s="23">
        <f t="array" aca="1" ref="AF52" ca="1">SUMPRODUCT(N(OFFSET(partidas,AF$2*10,4,10,1)=$B51),OFFSET(partidas,AF$2*10,3,10,1))</f>
        <v>0</v>
      </c>
      <c r="AG52" s="23">
        <f t="array" aca="1" ref="AG52" ca="1">SUMPRODUCT(N(OFFSET(partidas,AG$2*10,4,10,1)=$B51),OFFSET(partidas,AG$2*10,3,10,1))</f>
        <v>0</v>
      </c>
      <c r="AH52" s="23">
        <f t="array" aca="1" ref="AH52" ca="1">SUMPRODUCT(N(OFFSET(partidas,AH$2*10,4,10,1)=$B51),OFFSET(partidas,AH$2*10,3,10,1))</f>
        <v>0</v>
      </c>
      <c r="AI52" s="23">
        <f t="array" aca="1" ref="AI52" ca="1">SUMPRODUCT(N(OFFSET(partidas,AI$2*10,4,10,1)=$B51),OFFSET(partidas,AI$2*10,3,10,1))</f>
        <v>0</v>
      </c>
      <c r="AJ52" s="23">
        <f t="array" aca="1" ref="AJ52" ca="1">SUMPRODUCT(N(OFFSET(partidas,AJ$2*10,4,10,1)=$B51),OFFSET(partidas,AJ$2*10,3,10,1))</f>
        <v>0</v>
      </c>
      <c r="AK52" s="23">
        <f t="array" aca="1" ref="AK52" ca="1">SUMPRODUCT(N(OFFSET(partidas,AK$2*10,4,10,1)=$B51),OFFSET(partidas,AK$2*10,3,10,1))</f>
        <v>0</v>
      </c>
      <c r="AL52" s="23">
        <f t="array" aca="1" ref="AL52" ca="1">SUMPRODUCT(N(OFFSET(partidas,AL$2*10,4,10,1)=$B51),OFFSET(partidas,AL$2*10,3,10,1))</f>
        <v>0</v>
      </c>
      <c r="AM52" s="23">
        <f t="array" aca="1" ref="AM52" ca="1">SUMPRODUCT(N(OFFSET(partidas,AM$2*10,4,10,1)=$B51),OFFSET(partidas,AM$2*10,3,10,1))</f>
        <v>0</v>
      </c>
      <c r="AN52" s="23">
        <f t="array" aca="1" ref="AN52" ca="1">SUMPRODUCT(N(OFFSET(partidas,AN$2*10,4,10,1)=$B51),OFFSET(partidas,AN$2*10,3,10,1))</f>
        <v>0</v>
      </c>
      <c r="AO52" s="23">
        <f ca="1">C52</f>
        <v>1</v>
      </c>
      <c r="AP52" s="23">
        <f t="shared" ca="1" si="61"/>
        <v>6</v>
      </c>
      <c r="AQ52" s="23">
        <f t="shared" ca="1" si="61"/>
        <v>6</v>
      </c>
      <c r="AR52" s="23">
        <f t="shared" ca="1" si="61"/>
        <v>6</v>
      </c>
      <c r="AS52" s="23">
        <f t="shared" ca="1" si="61"/>
        <v>6</v>
      </c>
      <c r="AT52" s="23">
        <f t="shared" ca="1" si="61"/>
        <v>6</v>
      </c>
      <c r="AU52" s="23">
        <f t="shared" ca="1" si="61"/>
        <v>6</v>
      </c>
      <c r="AV52" s="23">
        <f t="shared" ca="1" si="61"/>
        <v>6</v>
      </c>
      <c r="AW52" s="23">
        <f t="shared" ca="1" si="61"/>
        <v>6</v>
      </c>
      <c r="AX52" s="23">
        <f t="shared" ca="1" si="61"/>
        <v>6</v>
      </c>
      <c r="AY52" s="23">
        <f t="shared" ref="AY52:BZ52" ca="1" si="63">M52+AX52</f>
        <v>6</v>
      </c>
      <c r="AZ52" s="23">
        <f t="shared" ca="1" si="63"/>
        <v>6</v>
      </c>
      <c r="BA52" s="23">
        <f t="shared" ca="1" si="63"/>
        <v>6</v>
      </c>
      <c r="BB52" s="23">
        <f t="shared" ca="1" si="63"/>
        <v>6</v>
      </c>
      <c r="BC52" s="23">
        <f t="shared" ca="1" si="63"/>
        <v>6</v>
      </c>
      <c r="BD52" s="23">
        <f t="shared" ca="1" si="63"/>
        <v>6</v>
      </c>
      <c r="BE52" s="23">
        <f t="shared" ca="1" si="63"/>
        <v>6</v>
      </c>
      <c r="BF52" s="23">
        <f t="shared" ca="1" si="63"/>
        <v>6</v>
      </c>
      <c r="BG52" s="23">
        <f t="shared" ca="1" si="63"/>
        <v>6</v>
      </c>
      <c r="BH52" s="23">
        <f t="shared" ca="1" si="63"/>
        <v>6</v>
      </c>
      <c r="BI52" s="23">
        <f t="shared" ca="1" si="63"/>
        <v>6</v>
      </c>
      <c r="BJ52" s="23">
        <f t="shared" ca="1" si="63"/>
        <v>6</v>
      </c>
      <c r="BK52" s="23">
        <f t="shared" ca="1" si="63"/>
        <v>6</v>
      </c>
      <c r="BL52" s="23">
        <f t="shared" ca="1" si="63"/>
        <v>6</v>
      </c>
      <c r="BM52" s="23">
        <f t="shared" ca="1" si="63"/>
        <v>6</v>
      </c>
      <c r="BN52" s="23">
        <f t="shared" ca="1" si="63"/>
        <v>6</v>
      </c>
      <c r="BO52" s="23">
        <f t="shared" ca="1" si="63"/>
        <v>6</v>
      </c>
      <c r="BP52" s="23">
        <f t="shared" ca="1" si="63"/>
        <v>6</v>
      </c>
      <c r="BQ52" s="23">
        <f t="shared" ca="1" si="63"/>
        <v>6</v>
      </c>
      <c r="BR52" s="23">
        <f t="shared" ca="1" si="63"/>
        <v>6</v>
      </c>
      <c r="BS52" s="23">
        <f t="shared" ca="1" si="63"/>
        <v>6</v>
      </c>
      <c r="BT52" s="23">
        <f t="shared" ca="1" si="63"/>
        <v>6</v>
      </c>
      <c r="BU52" s="23">
        <f t="shared" ca="1" si="63"/>
        <v>6</v>
      </c>
      <c r="BV52" s="23">
        <f t="shared" ca="1" si="63"/>
        <v>6</v>
      </c>
      <c r="BW52" s="23">
        <f t="shared" ca="1" si="63"/>
        <v>6</v>
      </c>
      <c r="BX52" s="23">
        <f t="shared" ca="1" si="63"/>
        <v>6</v>
      </c>
      <c r="BY52" s="23">
        <f t="shared" ca="1" si="63"/>
        <v>6</v>
      </c>
      <c r="BZ52" s="23">
        <f t="shared" ca="1" si="63"/>
        <v>6</v>
      </c>
    </row>
    <row r="53" spans="1:78" ht="13.5" thickBot="1" x14ac:dyDescent="0.25">
      <c r="A53" s="37"/>
      <c r="B53" s="22" t="str">
        <f t="shared" si="42"/>
        <v>MACAU</v>
      </c>
      <c r="C53" s="23">
        <f t="array" aca="1" ref="C53" ca="1">SUMPRODUCT(N(OFFSET(partidas,C$2*10,0,10,1)=$B51),OFFSET(partidas,C$2*10,3,10,1))</f>
        <v>0</v>
      </c>
      <c r="D53" s="23">
        <f t="array" aca="1" ref="D53" ca="1">SUMPRODUCT(N(OFFSET(partidas,D$2*10,0,10,1)=$B51),OFFSET(partidas,D$2*10,3,10,1))</f>
        <v>0</v>
      </c>
      <c r="E53" s="23">
        <f t="array" aca="1" ref="E53" ca="1">SUMPRODUCT(N(OFFSET(partidas,E$2*10,0,10,1)=$B51),OFFSET(partidas,E$2*10,3,10,1))</f>
        <v>3</v>
      </c>
      <c r="F53" s="23">
        <f t="array" aca="1" ref="F53" ca="1">SUMPRODUCT(N(OFFSET(partidas,F$2*10,0,10,1)=$B51),OFFSET(partidas,F$2*10,3,10,1))</f>
        <v>0</v>
      </c>
      <c r="G53" s="23">
        <f t="array" aca="1" ref="G53" ca="1">SUMPRODUCT(N(OFFSET(partidas,G$2*10,0,10,1)=$B51),OFFSET(partidas,G$2*10,3,10,1))</f>
        <v>0</v>
      </c>
      <c r="H53" s="23">
        <f t="array" aca="1" ref="H53" ca="1">SUMPRODUCT(N(OFFSET(partidas,H$2*10,0,10,1)=$B51),OFFSET(partidas,H$2*10,3,10,1))</f>
        <v>0</v>
      </c>
      <c r="I53" s="23">
        <f t="array" aca="1" ref="I53" ca="1">SUMPRODUCT(N(OFFSET(partidas,I$2*10,0,10,1)=$B51),OFFSET(partidas,I$2*10,3,10,1))</f>
        <v>0</v>
      </c>
      <c r="J53" s="23">
        <f t="array" aca="1" ref="J53" ca="1">SUMPRODUCT(N(OFFSET(partidas,J$2*10,0,10,1)=$B51),OFFSET(partidas,J$2*10,3,10,1))</f>
        <v>0</v>
      </c>
      <c r="K53" s="23">
        <f t="array" aca="1" ref="K53" ca="1">SUMPRODUCT(N(OFFSET(partidas,K$2*10,0,10,1)=$B51),OFFSET(partidas,K$2*10,3,10,1))</f>
        <v>0</v>
      </c>
      <c r="L53" s="23">
        <f t="array" aca="1" ref="L53" ca="1">SUMPRODUCT(N(OFFSET(partidas,L$2*10,0,10,1)=$B51),OFFSET(partidas,L$2*10,3,10,1))</f>
        <v>0</v>
      </c>
      <c r="M53" s="23">
        <f t="array" aca="1" ref="M53" ca="1">SUMPRODUCT(N(OFFSET(partidas,M$2*10,0,10,1)=$B51),OFFSET(partidas,M$2*10,3,10,1))</f>
        <v>0</v>
      </c>
      <c r="N53" s="23">
        <f t="array" aca="1" ref="N53" ca="1">SUMPRODUCT(N(OFFSET(partidas,N$2*10,0,10,1)=$B51),OFFSET(partidas,N$2*10,3,10,1))</f>
        <v>0</v>
      </c>
      <c r="O53" s="23">
        <f t="array" aca="1" ref="O53" ca="1">SUMPRODUCT(N(OFFSET(partidas,O$2*10,0,10,1)=$B51),OFFSET(partidas,O$2*10,3,10,1))</f>
        <v>0</v>
      </c>
      <c r="P53" s="23">
        <f t="array" aca="1" ref="P53" ca="1">SUMPRODUCT(N(OFFSET(partidas,P$2*10,0,10,1)=$B51),OFFSET(partidas,P$2*10,3,10,1))</f>
        <v>0</v>
      </c>
      <c r="Q53" s="23">
        <f t="array" aca="1" ref="Q53" ca="1">SUMPRODUCT(N(OFFSET(partidas,Q$2*10,0,10,1)=$B51),OFFSET(partidas,Q$2*10,3,10,1))</f>
        <v>0</v>
      </c>
      <c r="R53" s="23">
        <f t="array" aca="1" ref="R53" ca="1">SUMPRODUCT(N(OFFSET(partidas,R$2*10,0,10,1)=$B51),OFFSET(partidas,R$2*10,3,10,1))</f>
        <v>0</v>
      </c>
      <c r="S53" s="23">
        <f t="array" aca="1" ref="S53" ca="1">SUMPRODUCT(N(OFFSET(partidas,S$2*10,0,10,1)=$B51),OFFSET(partidas,S$2*10,3,10,1))</f>
        <v>0</v>
      </c>
      <c r="T53" s="23">
        <f t="array" aca="1" ref="T53" ca="1">SUMPRODUCT(N(OFFSET(partidas,T$2*10,0,10,1)=$B51),OFFSET(partidas,T$2*10,3,10,1))</f>
        <v>0</v>
      </c>
      <c r="U53" s="23">
        <f t="array" aca="1" ref="U53" ca="1">SUMPRODUCT(N(OFFSET(partidas,U$2*10,0,10,1)=$B51),OFFSET(partidas,U$2*10,3,10,1))</f>
        <v>0</v>
      </c>
      <c r="V53" s="23">
        <f t="array" aca="1" ref="V53" ca="1">SUMPRODUCT(N(OFFSET(partidas,V$2*10,0,10,1)=$B51),OFFSET(partidas,V$2*10,3,10,1))</f>
        <v>0</v>
      </c>
      <c r="W53" s="23">
        <f t="array" aca="1" ref="W53" ca="1">SUMPRODUCT(N(OFFSET(partidas,W$2*10,0,10,1)=$B51),OFFSET(partidas,W$2*10,3,10,1))</f>
        <v>0</v>
      </c>
      <c r="X53" s="23">
        <f t="array" aca="1" ref="X53" ca="1">SUMPRODUCT(N(OFFSET(partidas,X$2*10,0,10,1)=$B51),OFFSET(partidas,X$2*10,3,10,1))</f>
        <v>0</v>
      </c>
      <c r="Y53" s="23">
        <f t="array" aca="1" ref="Y53" ca="1">SUMPRODUCT(N(OFFSET(partidas,Y$2*10,0,10,1)=$B51),OFFSET(partidas,Y$2*10,3,10,1))</f>
        <v>0</v>
      </c>
      <c r="Z53" s="23">
        <f t="array" aca="1" ref="Z53" ca="1">SUMPRODUCT(N(OFFSET(partidas,Z$2*10,0,10,1)=$B51),OFFSET(partidas,Z$2*10,3,10,1))</f>
        <v>0</v>
      </c>
      <c r="AA53" s="23">
        <f t="array" aca="1" ref="AA53" ca="1">SUMPRODUCT(N(OFFSET(partidas,AA$2*10,0,10,1)=$B51),OFFSET(partidas,AA$2*10,3,10,1))</f>
        <v>0</v>
      </c>
      <c r="AB53" s="23">
        <f t="array" aca="1" ref="AB53" ca="1">SUMPRODUCT(N(OFFSET(partidas,AB$2*10,0,10,1)=$B51),OFFSET(partidas,AB$2*10,3,10,1))</f>
        <v>0</v>
      </c>
      <c r="AC53" s="23">
        <f t="array" aca="1" ref="AC53" ca="1">SUMPRODUCT(N(OFFSET(partidas,AC$2*10,0,10,1)=$B51),OFFSET(partidas,AC$2*10,3,10,1))</f>
        <v>0</v>
      </c>
      <c r="AD53" s="23">
        <f t="array" aca="1" ref="AD53" ca="1">SUMPRODUCT(N(OFFSET(partidas,AD$2*10,0,10,1)=$B51),OFFSET(partidas,AD$2*10,3,10,1))</f>
        <v>0</v>
      </c>
      <c r="AE53" s="23">
        <f t="array" aca="1" ref="AE53" ca="1">SUMPRODUCT(N(OFFSET(partidas,AE$2*10,0,10,1)=$B51),OFFSET(partidas,AE$2*10,3,10,1))</f>
        <v>0</v>
      </c>
      <c r="AF53" s="23">
        <f t="array" aca="1" ref="AF53" ca="1">SUMPRODUCT(N(OFFSET(partidas,AF$2*10,0,10,1)=$B51),OFFSET(partidas,AF$2*10,3,10,1))</f>
        <v>0</v>
      </c>
      <c r="AG53" s="23">
        <f t="array" aca="1" ref="AG53" ca="1">SUMPRODUCT(N(OFFSET(partidas,AG$2*10,0,10,1)=$B51),OFFSET(partidas,AG$2*10,3,10,1))</f>
        <v>0</v>
      </c>
      <c r="AH53" s="23">
        <f t="array" aca="1" ref="AH53" ca="1">SUMPRODUCT(N(OFFSET(partidas,AH$2*10,0,10,1)=$B51),OFFSET(partidas,AH$2*10,3,10,1))</f>
        <v>0</v>
      </c>
      <c r="AI53" s="23">
        <f t="array" aca="1" ref="AI53" ca="1">SUMPRODUCT(N(OFFSET(partidas,AI$2*10,0,10,1)=$B51),OFFSET(partidas,AI$2*10,3,10,1))</f>
        <v>0</v>
      </c>
      <c r="AJ53" s="23">
        <f t="array" aca="1" ref="AJ53" ca="1">SUMPRODUCT(N(OFFSET(partidas,AJ$2*10,0,10,1)=$B51),OFFSET(partidas,AJ$2*10,3,10,1))</f>
        <v>0</v>
      </c>
      <c r="AK53" s="23">
        <f t="array" aca="1" ref="AK53" ca="1">SUMPRODUCT(N(OFFSET(partidas,AK$2*10,0,10,1)=$B51),OFFSET(partidas,AK$2*10,3,10,1))</f>
        <v>0</v>
      </c>
      <c r="AL53" s="23">
        <f t="array" aca="1" ref="AL53" ca="1">SUMPRODUCT(N(OFFSET(partidas,AL$2*10,0,10,1)=$B51),OFFSET(partidas,AL$2*10,3,10,1))</f>
        <v>0</v>
      </c>
      <c r="AM53" s="23">
        <f t="array" aca="1" ref="AM53" ca="1">SUMPRODUCT(N(OFFSET(partidas,AM$2*10,0,10,1)=$B51),OFFSET(partidas,AM$2*10,3,10,1))</f>
        <v>0</v>
      </c>
      <c r="AN53" s="23">
        <f t="array" aca="1" ref="AN53" ca="1">SUMPRODUCT(N(OFFSET(partidas,AN$2*10,0,10,1)=$B51),OFFSET(partidas,AN$2*10,3,10,1))</f>
        <v>0</v>
      </c>
      <c r="AO53" s="23">
        <f ca="1">C53</f>
        <v>0</v>
      </c>
      <c r="AP53" s="23">
        <f t="shared" ca="1" si="61"/>
        <v>0</v>
      </c>
      <c r="AQ53" s="23">
        <f t="shared" ca="1" si="61"/>
        <v>3</v>
      </c>
      <c r="AR53" s="23">
        <f t="shared" ca="1" si="61"/>
        <v>3</v>
      </c>
      <c r="AS53" s="23">
        <f t="shared" ca="1" si="61"/>
        <v>3</v>
      </c>
      <c r="AT53" s="23">
        <f t="shared" ca="1" si="61"/>
        <v>3</v>
      </c>
      <c r="AU53" s="23">
        <f t="shared" ca="1" si="61"/>
        <v>3</v>
      </c>
      <c r="AV53" s="23">
        <f t="shared" ca="1" si="61"/>
        <v>3</v>
      </c>
      <c r="AW53" s="23">
        <f t="shared" ca="1" si="61"/>
        <v>3</v>
      </c>
      <c r="AX53" s="23">
        <f t="shared" ca="1" si="61"/>
        <v>3</v>
      </c>
      <c r="AY53" s="23">
        <f t="shared" ref="AY53:BZ53" ca="1" si="64">M53+AX53</f>
        <v>3</v>
      </c>
      <c r="AZ53" s="23">
        <f t="shared" ca="1" si="64"/>
        <v>3</v>
      </c>
      <c r="BA53" s="23">
        <f t="shared" ca="1" si="64"/>
        <v>3</v>
      </c>
      <c r="BB53" s="23">
        <f t="shared" ca="1" si="64"/>
        <v>3</v>
      </c>
      <c r="BC53" s="23">
        <f t="shared" ca="1" si="64"/>
        <v>3</v>
      </c>
      <c r="BD53" s="23">
        <f t="shared" ca="1" si="64"/>
        <v>3</v>
      </c>
      <c r="BE53" s="23">
        <f t="shared" ca="1" si="64"/>
        <v>3</v>
      </c>
      <c r="BF53" s="23">
        <f t="shared" ca="1" si="64"/>
        <v>3</v>
      </c>
      <c r="BG53" s="23">
        <f t="shared" ca="1" si="64"/>
        <v>3</v>
      </c>
      <c r="BH53" s="23">
        <f t="shared" ca="1" si="64"/>
        <v>3</v>
      </c>
      <c r="BI53" s="23">
        <f t="shared" ca="1" si="64"/>
        <v>3</v>
      </c>
      <c r="BJ53" s="23">
        <f t="shared" ca="1" si="64"/>
        <v>3</v>
      </c>
      <c r="BK53" s="23">
        <f t="shared" ca="1" si="64"/>
        <v>3</v>
      </c>
      <c r="BL53" s="23">
        <f t="shared" ca="1" si="64"/>
        <v>3</v>
      </c>
      <c r="BM53" s="23">
        <f t="shared" ca="1" si="64"/>
        <v>3</v>
      </c>
      <c r="BN53" s="23">
        <f t="shared" ca="1" si="64"/>
        <v>3</v>
      </c>
      <c r="BO53" s="23">
        <f t="shared" ca="1" si="64"/>
        <v>3</v>
      </c>
      <c r="BP53" s="23">
        <f t="shared" ca="1" si="64"/>
        <v>3</v>
      </c>
      <c r="BQ53" s="23">
        <f t="shared" ca="1" si="64"/>
        <v>3</v>
      </c>
      <c r="BR53" s="23">
        <f t="shared" ca="1" si="64"/>
        <v>3</v>
      </c>
      <c r="BS53" s="23">
        <f t="shared" ca="1" si="64"/>
        <v>3</v>
      </c>
      <c r="BT53" s="23">
        <f t="shared" ca="1" si="64"/>
        <v>3</v>
      </c>
      <c r="BU53" s="23">
        <f t="shared" ca="1" si="64"/>
        <v>3</v>
      </c>
      <c r="BV53" s="23">
        <f t="shared" ca="1" si="64"/>
        <v>3</v>
      </c>
      <c r="BW53" s="23">
        <f t="shared" ca="1" si="64"/>
        <v>3</v>
      </c>
      <c r="BX53" s="23">
        <f t="shared" ca="1" si="64"/>
        <v>3</v>
      </c>
      <c r="BY53" s="23">
        <f t="shared" ca="1" si="64"/>
        <v>3</v>
      </c>
      <c r="BZ53" s="23">
        <f t="shared" ca="1" si="64"/>
        <v>3</v>
      </c>
    </row>
    <row r="54" spans="1:78" ht="13.5" thickBot="1" x14ac:dyDescent="0.25">
      <c r="A54" s="37"/>
      <c r="B54" s="22" t="str">
        <f t="shared" si="42"/>
        <v>MACAU</v>
      </c>
      <c r="C54" s="23">
        <f t="array" aca="1" ref="C54" ca="1">SUMPRODUCT(N(OFFSET(partidas,C$2*10,4,10,1)=$B51),OFFSET(partidas,C$2*10,1,10,1))</f>
        <v>0</v>
      </c>
      <c r="D54" s="23">
        <f t="array" aca="1" ref="D54" ca="1">SUMPRODUCT(N(OFFSET(partidas,D$2*10,4,10,1)=$B51),OFFSET(partidas,D$2*10,1,10,1))</f>
        <v>0</v>
      </c>
      <c r="E54" s="23">
        <f t="array" aca="1" ref="E54" ca="1">SUMPRODUCT(N(OFFSET(partidas,E$2*10,4,10,1)=$B51),OFFSET(partidas,E$2*10,1,10,1))</f>
        <v>0</v>
      </c>
      <c r="F54" s="23">
        <f t="array" aca="1" ref="F54" ca="1">SUMPRODUCT(N(OFFSET(partidas,F$2*10,4,10,1)=$B51),OFFSET(partidas,F$2*10,1,10,1))</f>
        <v>0</v>
      </c>
      <c r="G54" s="23">
        <f t="array" aca="1" ref="G54" ca="1">SUMPRODUCT(N(OFFSET(partidas,G$2*10,4,10,1)=$B51),OFFSET(partidas,G$2*10,1,10,1))</f>
        <v>0</v>
      </c>
      <c r="H54" s="23">
        <f t="array" aca="1" ref="H54" ca="1">SUMPRODUCT(N(OFFSET(partidas,H$2*10,4,10,1)=$B51),OFFSET(partidas,H$2*10,1,10,1))</f>
        <v>0</v>
      </c>
      <c r="I54" s="23">
        <f t="array" aca="1" ref="I54" ca="1">SUMPRODUCT(N(OFFSET(partidas,I$2*10,4,10,1)=$B51),OFFSET(partidas,I$2*10,1,10,1))</f>
        <v>0</v>
      </c>
      <c r="J54" s="23">
        <f t="array" aca="1" ref="J54" ca="1">SUMPRODUCT(N(OFFSET(partidas,J$2*10,4,10,1)=$B51),OFFSET(partidas,J$2*10,1,10,1))</f>
        <v>0</v>
      </c>
      <c r="K54" s="23">
        <f t="array" aca="1" ref="K54" ca="1">SUMPRODUCT(N(OFFSET(partidas,K$2*10,4,10,1)=$B51),OFFSET(partidas,K$2*10,1,10,1))</f>
        <v>0</v>
      </c>
      <c r="L54" s="23">
        <f t="array" aca="1" ref="L54" ca="1">SUMPRODUCT(N(OFFSET(partidas,L$2*10,4,10,1)=$B51),OFFSET(partidas,L$2*10,1,10,1))</f>
        <v>0</v>
      </c>
      <c r="M54" s="23">
        <f t="array" aca="1" ref="M54" ca="1">SUMPRODUCT(N(OFFSET(partidas,M$2*10,4,10,1)=$B51),OFFSET(partidas,M$2*10,1,10,1))</f>
        <v>0</v>
      </c>
      <c r="N54" s="23">
        <f t="array" aca="1" ref="N54" ca="1">SUMPRODUCT(N(OFFSET(partidas,N$2*10,4,10,1)=$B51),OFFSET(partidas,N$2*10,1,10,1))</f>
        <v>0</v>
      </c>
      <c r="O54" s="23">
        <f t="array" aca="1" ref="O54" ca="1">SUMPRODUCT(N(OFFSET(partidas,O$2*10,4,10,1)=$B51),OFFSET(partidas,O$2*10,1,10,1))</f>
        <v>0</v>
      </c>
      <c r="P54" s="23">
        <f t="array" aca="1" ref="P54" ca="1">SUMPRODUCT(N(OFFSET(partidas,P$2*10,4,10,1)=$B51),OFFSET(partidas,P$2*10,1,10,1))</f>
        <v>0</v>
      </c>
      <c r="Q54" s="23">
        <f t="array" aca="1" ref="Q54" ca="1">SUMPRODUCT(N(OFFSET(partidas,Q$2*10,4,10,1)=$B51),OFFSET(partidas,Q$2*10,1,10,1))</f>
        <v>0</v>
      </c>
      <c r="R54" s="23">
        <f t="array" aca="1" ref="R54" ca="1">SUMPRODUCT(N(OFFSET(partidas,R$2*10,4,10,1)=$B51),OFFSET(partidas,R$2*10,1,10,1))</f>
        <v>0</v>
      </c>
      <c r="S54" s="23">
        <f t="array" aca="1" ref="S54" ca="1">SUMPRODUCT(N(OFFSET(partidas,S$2*10,4,10,1)=$B51),OFFSET(partidas,S$2*10,1,10,1))</f>
        <v>0</v>
      </c>
      <c r="T54" s="23">
        <f t="array" aca="1" ref="T54" ca="1">SUMPRODUCT(N(OFFSET(partidas,T$2*10,4,10,1)=$B51),OFFSET(partidas,T$2*10,1,10,1))</f>
        <v>0</v>
      </c>
      <c r="U54" s="23">
        <f t="array" aca="1" ref="U54" ca="1">SUMPRODUCT(N(OFFSET(partidas,U$2*10,4,10,1)=$B51),OFFSET(partidas,U$2*10,1,10,1))</f>
        <v>0</v>
      </c>
      <c r="V54" s="23">
        <f t="array" aca="1" ref="V54" ca="1">SUMPRODUCT(N(OFFSET(partidas,V$2*10,4,10,1)=$B51),OFFSET(partidas,V$2*10,1,10,1))</f>
        <v>0</v>
      </c>
      <c r="W54" s="23">
        <f t="array" aca="1" ref="W54" ca="1">SUMPRODUCT(N(OFFSET(partidas,W$2*10,4,10,1)=$B51),OFFSET(partidas,W$2*10,1,10,1))</f>
        <v>0</v>
      </c>
      <c r="X54" s="23">
        <f t="array" aca="1" ref="X54" ca="1">SUMPRODUCT(N(OFFSET(partidas,X$2*10,4,10,1)=$B51),OFFSET(partidas,X$2*10,1,10,1))</f>
        <v>0</v>
      </c>
      <c r="Y54" s="23">
        <f t="array" aca="1" ref="Y54" ca="1">SUMPRODUCT(N(OFFSET(partidas,Y$2*10,4,10,1)=$B51),OFFSET(partidas,Y$2*10,1,10,1))</f>
        <v>0</v>
      </c>
      <c r="Z54" s="23">
        <f t="array" aca="1" ref="Z54" ca="1">SUMPRODUCT(N(OFFSET(partidas,Z$2*10,4,10,1)=$B51),OFFSET(partidas,Z$2*10,1,10,1))</f>
        <v>0</v>
      </c>
      <c r="AA54" s="23">
        <f t="array" aca="1" ref="AA54" ca="1">SUMPRODUCT(N(OFFSET(partidas,AA$2*10,4,10,1)=$B51),OFFSET(partidas,AA$2*10,1,10,1))</f>
        <v>0</v>
      </c>
      <c r="AB54" s="23">
        <f t="array" aca="1" ref="AB54" ca="1">SUMPRODUCT(N(OFFSET(partidas,AB$2*10,4,10,1)=$B51),OFFSET(partidas,AB$2*10,1,10,1))</f>
        <v>0</v>
      </c>
      <c r="AC54" s="23">
        <f t="array" aca="1" ref="AC54" ca="1">SUMPRODUCT(N(OFFSET(partidas,AC$2*10,4,10,1)=$B51),OFFSET(partidas,AC$2*10,1,10,1))</f>
        <v>0</v>
      </c>
      <c r="AD54" s="23">
        <f t="array" aca="1" ref="AD54" ca="1">SUMPRODUCT(N(OFFSET(partidas,AD$2*10,4,10,1)=$B51),OFFSET(partidas,AD$2*10,1,10,1))</f>
        <v>0</v>
      </c>
      <c r="AE54" s="23">
        <f t="array" aca="1" ref="AE54" ca="1">SUMPRODUCT(N(OFFSET(partidas,AE$2*10,4,10,1)=$B51),OFFSET(partidas,AE$2*10,1,10,1))</f>
        <v>0</v>
      </c>
      <c r="AF54" s="23">
        <f t="array" aca="1" ref="AF54" ca="1">SUMPRODUCT(N(OFFSET(partidas,AF$2*10,4,10,1)=$B51),OFFSET(partidas,AF$2*10,1,10,1))</f>
        <v>0</v>
      </c>
      <c r="AG54" s="23">
        <f t="array" aca="1" ref="AG54" ca="1">SUMPRODUCT(N(OFFSET(partidas,AG$2*10,4,10,1)=$B51),OFFSET(partidas,AG$2*10,1,10,1))</f>
        <v>0</v>
      </c>
      <c r="AH54" s="23">
        <f t="array" aca="1" ref="AH54" ca="1">SUMPRODUCT(N(OFFSET(partidas,AH$2*10,4,10,1)=$B51),OFFSET(partidas,AH$2*10,1,10,1))</f>
        <v>0</v>
      </c>
      <c r="AI54" s="23">
        <f t="array" aca="1" ref="AI54" ca="1">SUMPRODUCT(N(OFFSET(partidas,AI$2*10,4,10,1)=$B51),OFFSET(partidas,AI$2*10,1,10,1))</f>
        <v>0</v>
      </c>
      <c r="AJ54" s="23">
        <f t="array" aca="1" ref="AJ54" ca="1">SUMPRODUCT(N(OFFSET(partidas,AJ$2*10,4,10,1)=$B51),OFFSET(partidas,AJ$2*10,1,10,1))</f>
        <v>0</v>
      </c>
      <c r="AK54" s="23">
        <f t="array" aca="1" ref="AK54" ca="1">SUMPRODUCT(N(OFFSET(partidas,AK$2*10,4,10,1)=$B51),OFFSET(partidas,AK$2*10,1,10,1))</f>
        <v>0</v>
      </c>
      <c r="AL54" s="23">
        <f t="array" aca="1" ref="AL54" ca="1">SUMPRODUCT(N(OFFSET(partidas,AL$2*10,4,10,1)=$B51),OFFSET(partidas,AL$2*10,1,10,1))</f>
        <v>0</v>
      </c>
      <c r="AM54" s="23">
        <f t="array" aca="1" ref="AM54" ca="1">SUMPRODUCT(N(OFFSET(partidas,AM$2*10,4,10,1)=$B51),OFFSET(partidas,AM$2*10,1,10,1))</f>
        <v>0</v>
      </c>
      <c r="AN54" s="23">
        <f t="array" aca="1" ref="AN54" ca="1">SUMPRODUCT(N(OFFSET(partidas,AN$2*10,4,10,1)=$B51),OFFSET(partidas,AN$2*10,1,10,1))</f>
        <v>0</v>
      </c>
      <c r="AO54" s="23">
        <f ca="1">C54</f>
        <v>0</v>
      </c>
      <c r="AP54" s="23">
        <f t="shared" ca="1" si="61"/>
        <v>0</v>
      </c>
      <c r="AQ54" s="23">
        <f t="shared" ca="1" si="61"/>
        <v>0</v>
      </c>
      <c r="AR54" s="23">
        <f t="shared" ca="1" si="61"/>
        <v>0</v>
      </c>
      <c r="AS54" s="23">
        <f t="shared" ca="1" si="61"/>
        <v>0</v>
      </c>
      <c r="AT54" s="23">
        <f t="shared" ca="1" si="61"/>
        <v>0</v>
      </c>
      <c r="AU54" s="23">
        <f t="shared" ca="1" si="61"/>
        <v>0</v>
      </c>
      <c r="AV54" s="23">
        <f t="shared" ca="1" si="61"/>
        <v>0</v>
      </c>
      <c r="AW54" s="23">
        <f t="shared" ca="1" si="61"/>
        <v>0</v>
      </c>
      <c r="AX54" s="23">
        <f t="shared" ca="1" si="61"/>
        <v>0</v>
      </c>
      <c r="AY54" s="23">
        <f t="shared" ref="AY54:BZ54" ca="1" si="65">M54+AX54</f>
        <v>0</v>
      </c>
      <c r="AZ54" s="23">
        <f t="shared" ca="1" si="65"/>
        <v>0</v>
      </c>
      <c r="BA54" s="23">
        <f t="shared" ca="1" si="65"/>
        <v>0</v>
      </c>
      <c r="BB54" s="23">
        <f t="shared" ca="1" si="65"/>
        <v>0</v>
      </c>
      <c r="BC54" s="23">
        <f t="shared" ca="1" si="65"/>
        <v>0</v>
      </c>
      <c r="BD54" s="23">
        <f t="shared" ca="1" si="65"/>
        <v>0</v>
      </c>
      <c r="BE54" s="23">
        <f t="shared" ca="1" si="65"/>
        <v>0</v>
      </c>
      <c r="BF54" s="23">
        <f t="shared" ca="1" si="65"/>
        <v>0</v>
      </c>
      <c r="BG54" s="23">
        <f t="shared" ca="1" si="65"/>
        <v>0</v>
      </c>
      <c r="BH54" s="23">
        <f t="shared" ca="1" si="65"/>
        <v>0</v>
      </c>
      <c r="BI54" s="23">
        <f t="shared" ca="1" si="65"/>
        <v>0</v>
      </c>
      <c r="BJ54" s="23">
        <f t="shared" ca="1" si="65"/>
        <v>0</v>
      </c>
      <c r="BK54" s="23">
        <f t="shared" ca="1" si="65"/>
        <v>0</v>
      </c>
      <c r="BL54" s="23">
        <f t="shared" ca="1" si="65"/>
        <v>0</v>
      </c>
      <c r="BM54" s="23">
        <f t="shared" ca="1" si="65"/>
        <v>0</v>
      </c>
      <c r="BN54" s="23">
        <f t="shared" ca="1" si="65"/>
        <v>0</v>
      </c>
      <c r="BO54" s="23">
        <f t="shared" ca="1" si="65"/>
        <v>0</v>
      </c>
      <c r="BP54" s="23">
        <f t="shared" ca="1" si="65"/>
        <v>0</v>
      </c>
      <c r="BQ54" s="23">
        <f t="shared" ca="1" si="65"/>
        <v>0</v>
      </c>
      <c r="BR54" s="23">
        <f t="shared" ca="1" si="65"/>
        <v>0</v>
      </c>
      <c r="BS54" s="23">
        <f t="shared" ca="1" si="65"/>
        <v>0</v>
      </c>
      <c r="BT54" s="23">
        <f t="shared" ca="1" si="65"/>
        <v>0</v>
      </c>
      <c r="BU54" s="23">
        <f t="shared" ca="1" si="65"/>
        <v>0</v>
      </c>
      <c r="BV54" s="23">
        <f t="shared" ca="1" si="65"/>
        <v>0</v>
      </c>
      <c r="BW54" s="23">
        <f t="shared" ca="1" si="65"/>
        <v>0</v>
      </c>
      <c r="BX54" s="23">
        <f t="shared" ca="1" si="65"/>
        <v>0</v>
      </c>
      <c r="BY54" s="23">
        <f t="shared" ca="1" si="65"/>
        <v>0</v>
      </c>
      <c r="BZ54" s="23">
        <f t="shared" ca="1" si="65"/>
        <v>0</v>
      </c>
    </row>
    <row r="55" spans="1:78" ht="13.5" thickBot="1" x14ac:dyDescent="0.25">
      <c r="A55" s="37"/>
      <c r="B55" s="22" t="str">
        <f t="shared" si="42"/>
        <v>MACAU</v>
      </c>
      <c r="C55" s="23">
        <f ca="1">(SUM(C51:C52)&gt;SUM(C53:C54))*3+C56</f>
        <v>3</v>
      </c>
      <c r="D55" s="23">
        <f t="shared" ref="D55:AN55" ca="1" si="66">(SUM(D51:D52)&gt;SUM(D53:D54))*3+D56</f>
        <v>3</v>
      </c>
      <c r="E55" s="23">
        <f t="shared" ca="1" si="66"/>
        <v>0</v>
      </c>
      <c r="F55" s="23">
        <f t="shared" ca="1" si="66"/>
        <v>0</v>
      </c>
      <c r="G55" s="23">
        <f t="shared" ca="1" si="66"/>
        <v>0</v>
      </c>
      <c r="H55" s="23">
        <f t="shared" ca="1" si="66"/>
        <v>0</v>
      </c>
      <c r="I55" s="23">
        <f t="shared" ca="1" si="66"/>
        <v>0</v>
      </c>
      <c r="J55" s="23">
        <f t="shared" ca="1" si="66"/>
        <v>0</v>
      </c>
      <c r="K55" s="23">
        <f t="shared" ca="1" si="66"/>
        <v>0</v>
      </c>
      <c r="L55" s="23">
        <f t="shared" ca="1" si="66"/>
        <v>0</v>
      </c>
      <c r="M55" s="23">
        <f t="shared" ca="1" si="66"/>
        <v>0</v>
      </c>
      <c r="N55" s="23">
        <f t="shared" ca="1" si="66"/>
        <v>0</v>
      </c>
      <c r="O55" s="23">
        <f t="shared" ca="1" si="66"/>
        <v>0</v>
      </c>
      <c r="P55" s="23">
        <f t="shared" ca="1" si="66"/>
        <v>0</v>
      </c>
      <c r="Q55" s="23">
        <f t="shared" ca="1" si="66"/>
        <v>0</v>
      </c>
      <c r="R55" s="23">
        <f t="shared" ca="1" si="66"/>
        <v>0</v>
      </c>
      <c r="S55" s="23">
        <f t="shared" ca="1" si="66"/>
        <v>0</v>
      </c>
      <c r="T55" s="23">
        <f t="shared" ca="1" si="66"/>
        <v>0</v>
      </c>
      <c r="U55" s="23">
        <f t="shared" ca="1" si="66"/>
        <v>0</v>
      </c>
      <c r="V55" s="23">
        <f t="shared" ca="1" si="66"/>
        <v>0</v>
      </c>
      <c r="W55" s="23">
        <f t="shared" ca="1" si="66"/>
        <v>0</v>
      </c>
      <c r="X55" s="23">
        <f t="shared" ca="1" si="66"/>
        <v>0</v>
      </c>
      <c r="Y55" s="23">
        <f t="shared" ca="1" si="66"/>
        <v>0</v>
      </c>
      <c r="Z55" s="23">
        <f t="shared" ca="1" si="66"/>
        <v>0</v>
      </c>
      <c r="AA55" s="23">
        <f t="shared" ca="1" si="66"/>
        <v>0</v>
      </c>
      <c r="AB55" s="23">
        <f t="shared" ca="1" si="66"/>
        <v>0</v>
      </c>
      <c r="AC55" s="23">
        <f t="shared" ca="1" si="66"/>
        <v>0</v>
      </c>
      <c r="AD55" s="23">
        <f t="shared" ca="1" si="66"/>
        <v>0</v>
      </c>
      <c r="AE55" s="23">
        <f t="shared" ca="1" si="66"/>
        <v>0</v>
      </c>
      <c r="AF55" s="23">
        <f t="shared" ca="1" si="66"/>
        <v>0</v>
      </c>
      <c r="AG55" s="23">
        <f t="shared" ca="1" si="66"/>
        <v>0</v>
      </c>
      <c r="AH55" s="23">
        <f t="shared" ca="1" si="66"/>
        <v>0</v>
      </c>
      <c r="AI55" s="23">
        <f t="shared" ca="1" si="66"/>
        <v>0</v>
      </c>
      <c r="AJ55" s="23">
        <f t="shared" ca="1" si="66"/>
        <v>0</v>
      </c>
      <c r="AK55" s="23">
        <f t="shared" ca="1" si="66"/>
        <v>0</v>
      </c>
      <c r="AL55" s="23">
        <f t="shared" ca="1" si="66"/>
        <v>0</v>
      </c>
      <c r="AM55" s="23">
        <f t="shared" ca="1" si="66"/>
        <v>0</v>
      </c>
      <c r="AN55" s="23">
        <f t="shared" ca="1" si="66"/>
        <v>0</v>
      </c>
      <c r="AO55" s="23">
        <f ca="1">C55</f>
        <v>3</v>
      </c>
      <c r="AP55" s="23">
        <f t="shared" ca="1" si="61"/>
        <v>6</v>
      </c>
      <c r="AQ55" s="23">
        <f t="shared" ca="1" si="61"/>
        <v>6</v>
      </c>
      <c r="AR55" s="23">
        <f t="shared" ca="1" si="61"/>
        <v>6</v>
      </c>
      <c r="AS55" s="23">
        <f t="shared" ca="1" si="61"/>
        <v>6</v>
      </c>
      <c r="AT55" s="23">
        <f t="shared" ca="1" si="61"/>
        <v>6</v>
      </c>
      <c r="AU55" s="23">
        <f t="shared" ca="1" si="61"/>
        <v>6</v>
      </c>
      <c r="AV55" s="23">
        <f t="shared" ca="1" si="61"/>
        <v>6</v>
      </c>
      <c r="AW55" s="23">
        <f t="shared" ca="1" si="61"/>
        <v>6</v>
      </c>
      <c r="AX55" s="23">
        <f t="shared" ca="1" si="61"/>
        <v>6</v>
      </c>
      <c r="AY55" s="23">
        <f t="shared" ref="AY55:BZ55" ca="1" si="67">M55+AX55</f>
        <v>6</v>
      </c>
      <c r="AZ55" s="23">
        <f t="shared" ca="1" si="67"/>
        <v>6</v>
      </c>
      <c r="BA55" s="23">
        <f t="shared" ca="1" si="67"/>
        <v>6</v>
      </c>
      <c r="BB55" s="23">
        <f t="shared" ca="1" si="67"/>
        <v>6</v>
      </c>
      <c r="BC55" s="23">
        <f t="shared" ca="1" si="67"/>
        <v>6</v>
      </c>
      <c r="BD55" s="23">
        <f t="shared" ca="1" si="67"/>
        <v>6</v>
      </c>
      <c r="BE55" s="23">
        <f t="shared" ca="1" si="67"/>
        <v>6</v>
      </c>
      <c r="BF55" s="23">
        <f t="shared" ca="1" si="67"/>
        <v>6</v>
      </c>
      <c r="BG55" s="23">
        <f t="shared" ca="1" si="67"/>
        <v>6</v>
      </c>
      <c r="BH55" s="23">
        <f t="shared" ca="1" si="67"/>
        <v>6</v>
      </c>
      <c r="BI55" s="23">
        <f t="shared" ca="1" si="67"/>
        <v>6</v>
      </c>
      <c r="BJ55" s="23">
        <f t="shared" ca="1" si="67"/>
        <v>6</v>
      </c>
      <c r="BK55" s="23">
        <f t="shared" ca="1" si="67"/>
        <v>6</v>
      </c>
      <c r="BL55" s="23">
        <f t="shared" ca="1" si="67"/>
        <v>6</v>
      </c>
      <c r="BM55" s="23">
        <f t="shared" ca="1" si="67"/>
        <v>6</v>
      </c>
      <c r="BN55" s="23">
        <f t="shared" ca="1" si="67"/>
        <v>6</v>
      </c>
      <c r="BO55" s="23">
        <f t="shared" ca="1" si="67"/>
        <v>6</v>
      </c>
      <c r="BP55" s="23">
        <f t="shared" ca="1" si="67"/>
        <v>6</v>
      </c>
      <c r="BQ55" s="23">
        <f t="shared" ca="1" si="67"/>
        <v>6</v>
      </c>
      <c r="BR55" s="23">
        <f t="shared" ca="1" si="67"/>
        <v>6</v>
      </c>
      <c r="BS55" s="23">
        <f t="shared" ca="1" si="67"/>
        <v>6</v>
      </c>
      <c r="BT55" s="23">
        <f t="shared" ca="1" si="67"/>
        <v>6</v>
      </c>
      <c r="BU55" s="23">
        <f t="shared" ca="1" si="67"/>
        <v>6</v>
      </c>
      <c r="BV55" s="23">
        <f t="shared" ca="1" si="67"/>
        <v>6</v>
      </c>
      <c r="BW55" s="23">
        <f t="shared" ca="1" si="67"/>
        <v>6</v>
      </c>
      <c r="BX55" s="23">
        <f t="shared" ca="1" si="67"/>
        <v>6</v>
      </c>
      <c r="BY55" s="23">
        <f t="shared" ca="1" si="67"/>
        <v>6</v>
      </c>
      <c r="BZ55" s="23">
        <f t="shared" ca="1" si="67"/>
        <v>6</v>
      </c>
    </row>
    <row r="56" spans="1:78" ht="13.5" thickBot="1" x14ac:dyDescent="0.25">
      <c r="A56" s="37"/>
      <c r="B56" s="22" t="str">
        <f t="shared" si="42"/>
        <v>MACAU</v>
      </c>
      <c r="C56" s="23">
        <f t="array" aca="1" ref="C56" ca="1">SUMPRODUCT(N(OFFSET(partidas,C$2*10,0,10,1)=$B51),N(OFFSET(partidas,C$2*10,1,10,1)&lt;&gt;""),N(OFFSET(partidas,C$2*10,1,10,1)=OFFSET(partidas,C$2*10,3,10,1)))+SUMPRODUCT(N(OFFSET(partidas,C$2*10,4,10,1)=$B51),N(OFFSET(partidas,C$2*10,1,10,1)&lt;&gt;""),N(OFFSET(partidas,C$2*10,1,10,1)=OFFSET(partidas,C$2*10,3,10,1)))</f>
        <v>0</v>
      </c>
      <c r="D56" s="23">
        <f t="array" aca="1" ref="D56" ca="1">SUMPRODUCT(N(OFFSET(partidas,D$2*10,0,10,1)=$B51),N(OFFSET(partidas,D$2*10,1,10,1)&lt;&gt;""),N(OFFSET(partidas,D$2*10,1,10,1)=OFFSET(partidas,D$2*10,3,10,1)))+SUMPRODUCT(N(OFFSET(partidas,D$2*10,4,10,1)=$B51),N(OFFSET(partidas,D$2*10,1,10,1)&lt;&gt;""),N(OFFSET(partidas,D$2*10,1,10,1)=OFFSET(partidas,D$2*10,3,10,1)))</f>
        <v>0</v>
      </c>
      <c r="E56" s="23">
        <f t="array" aca="1" ref="E56" ca="1">SUMPRODUCT(N(OFFSET(partidas,E$2*10,0,10,1)=$B51),N(OFFSET(partidas,E$2*10,1,10,1)&lt;&gt;""),N(OFFSET(partidas,E$2*10,1,10,1)=OFFSET(partidas,E$2*10,3,10,1)))+SUMPRODUCT(N(OFFSET(partidas,E$2*10,4,10,1)=$B51),N(OFFSET(partidas,E$2*10,1,10,1)&lt;&gt;""),N(OFFSET(partidas,E$2*10,1,10,1)=OFFSET(partidas,E$2*10,3,10,1)))</f>
        <v>0</v>
      </c>
      <c r="F56" s="23">
        <f t="array" aca="1" ref="F56" ca="1">SUMPRODUCT(N(OFFSET(partidas,F$2*10,0,10,1)=$B51),N(OFFSET(partidas,F$2*10,1,10,1)&lt;&gt;""),N(OFFSET(partidas,F$2*10,1,10,1)=OFFSET(partidas,F$2*10,3,10,1)))+SUMPRODUCT(N(OFFSET(partidas,F$2*10,4,10,1)=$B51),N(OFFSET(partidas,F$2*10,1,10,1)&lt;&gt;""),N(OFFSET(partidas,F$2*10,1,10,1)=OFFSET(partidas,F$2*10,3,10,1)))</f>
        <v>0</v>
      </c>
      <c r="G56" s="23">
        <f t="array" aca="1" ref="G56" ca="1">SUMPRODUCT(N(OFFSET(partidas,G$2*10,0,10,1)=$B51),N(OFFSET(partidas,G$2*10,1,10,1)&lt;&gt;""),N(OFFSET(partidas,G$2*10,1,10,1)=OFFSET(partidas,G$2*10,3,10,1)))+SUMPRODUCT(N(OFFSET(partidas,G$2*10,4,10,1)=$B51),N(OFFSET(partidas,G$2*10,1,10,1)&lt;&gt;""),N(OFFSET(partidas,G$2*10,1,10,1)=OFFSET(partidas,G$2*10,3,10,1)))</f>
        <v>0</v>
      </c>
      <c r="H56" s="23">
        <f t="array" aca="1" ref="H56" ca="1">SUMPRODUCT(N(OFFSET(partidas,H$2*10,0,10,1)=$B51),N(OFFSET(partidas,H$2*10,1,10,1)&lt;&gt;""),N(OFFSET(partidas,H$2*10,1,10,1)=OFFSET(partidas,H$2*10,3,10,1)))+SUMPRODUCT(N(OFFSET(partidas,H$2*10,4,10,1)=$B51),N(OFFSET(partidas,H$2*10,1,10,1)&lt;&gt;""),N(OFFSET(partidas,H$2*10,1,10,1)=OFFSET(partidas,H$2*10,3,10,1)))</f>
        <v>0</v>
      </c>
      <c r="I56" s="23">
        <f t="array" aca="1" ref="I56" ca="1">SUMPRODUCT(N(OFFSET(partidas,I$2*10,0,10,1)=$B51),N(OFFSET(partidas,I$2*10,1,10,1)&lt;&gt;""),N(OFFSET(partidas,I$2*10,1,10,1)=OFFSET(partidas,I$2*10,3,10,1)))+SUMPRODUCT(N(OFFSET(partidas,I$2*10,4,10,1)=$B51),N(OFFSET(partidas,I$2*10,1,10,1)&lt;&gt;""),N(OFFSET(partidas,I$2*10,1,10,1)=OFFSET(partidas,I$2*10,3,10,1)))</f>
        <v>0</v>
      </c>
      <c r="J56" s="23">
        <f t="array" aca="1" ref="J56" ca="1">SUMPRODUCT(N(OFFSET(partidas,J$2*10,0,10,1)=$B51),N(OFFSET(partidas,J$2*10,1,10,1)&lt;&gt;""),N(OFFSET(partidas,J$2*10,1,10,1)=OFFSET(partidas,J$2*10,3,10,1)))+SUMPRODUCT(N(OFFSET(partidas,J$2*10,4,10,1)=$B51),N(OFFSET(partidas,J$2*10,1,10,1)&lt;&gt;""),N(OFFSET(partidas,J$2*10,1,10,1)=OFFSET(partidas,J$2*10,3,10,1)))</f>
        <v>0</v>
      </c>
      <c r="K56" s="23">
        <f t="array" aca="1" ref="K56" ca="1">SUMPRODUCT(N(OFFSET(partidas,K$2*10,0,10,1)=$B51),N(OFFSET(partidas,K$2*10,1,10,1)&lt;&gt;""),N(OFFSET(partidas,K$2*10,1,10,1)=OFFSET(partidas,K$2*10,3,10,1)))+SUMPRODUCT(N(OFFSET(partidas,K$2*10,4,10,1)=$B51),N(OFFSET(partidas,K$2*10,1,10,1)&lt;&gt;""),N(OFFSET(partidas,K$2*10,1,10,1)=OFFSET(partidas,K$2*10,3,10,1)))</f>
        <v>0</v>
      </c>
      <c r="L56" s="23">
        <f t="array" aca="1" ref="L56" ca="1">SUMPRODUCT(N(OFFSET(partidas,L$2*10,0,10,1)=$B51),N(OFFSET(partidas,L$2*10,1,10,1)&lt;&gt;""),N(OFFSET(partidas,L$2*10,1,10,1)=OFFSET(partidas,L$2*10,3,10,1)))+SUMPRODUCT(N(OFFSET(partidas,L$2*10,4,10,1)=$B51),N(OFFSET(partidas,L$2*10,1,10,1)&lt;&gt;""),N(OFFSET(partidas,L$2*10,1,10,1)=OFFSET(partidas,L$2*10,3,10,1)))</f>
        <v>0</v>
      </c>
      <c r="M56" s="23">
        <f t="array" aca="1" ref="M56" ca="1">SUMPRODUCT(N(OFFSET(partidas,M$2*10,0,10,1)=$B51),N(OFFSET(partidas,M$2*10,1,10,1)&lt;&gt;""),N(OFFSET(partidas,M$2*10,1,10,1)=OFFSET(partidas,M$2*10,3,10,1)))+SUMPRODUCT(N(OFFSET(partidas,M$2*10,4,10,1)=$B51),N(OFFSET(partidas,M$2*10,1,10,1)&lt;&gt;""),N(OFFSET(partidas,M$2*10,1,10,1)=OFFSET(partidas,M$2*10,3,10,1)))</f>
        <v>0</v>
      </c>
      <c r="N56" s="23">
        <f t="array" aca="1" ref="N56" ca="1">SUMPRODUCT(N(OFFSET(partidas,N$2*10,0,10,1)=$B51),N(OFFSET(partidas,N$2*10,1,10,1)&lt;&gt;""),N(OFFSET(partidas,N$2*10,1,10,1)=OFFSET(partidas,N$2*10,3,10,1)))+SUMPRODUCT(N(OFFSET(partidas,N$2*10,4,10,1)=$B51),N(OFFSET(partidas,N$2*10,1,10,1)&lt;&gt;""),N(OFFSET(partidas,N$2*10,1,10,1)=OFFSET(partidas,N$2*10,3,10,1)))</f>
        <v>0</v>
      </c>
      <c r="O56" s="23">
        <f t="array" aca="1" ref="O56" ca="1">SUMPRODUCT(N(OFFSET(partidas,O$2*10,0,10,1)=$B51),N(OFFSET(partidas,O$2*10,1,10,1)&lt;&gt;""),N(OFFSET(partidas,O$2*10,1,10,1)=OFFSET(partidas,O$2*10,3,10,1)))+SUMPRODUCT(N(OFFSET(partidas,O$2*10,4,10,1)=$B51),N(OFFSET(partidas,O$2*10,1,10,1)&lt;&gt;""),N(OFFSET(partidas,O$2*10,1,10,1)=OFFSET(partidas,O$2*10,3,10,1)))</f>
        <v>0</v>
      </c>
      <c r="P56" s="23">
        <f t="array" aca="1" ref="P56" ca="1">SUMPRODUCT(N(OFFSET(partidas,P$2*10,0,10,1)=$B51),N(OFFSET(partidas,P$2*10,1,10,1)&lt;&gt;""),N(OFFSET(partidas,P$2*10,1,10,1)=OFFSET(partidas,P$2*10,3,10,1)))+SUMPRODUCT(N(OFFSET(partidas,P$2*10,4,10,1)=$B51),N(OFFSET(partidas,P$2*10,1,10,1)&lt;&gt;""),N(OFFSET(partidas,P$2*10,1,10,1)=OFFSET(partidas,P$2*10,3,10,1)))</f>
        <v>0</v>
      </c>
      <c r="Q56" s="23">
        <f t="array" aca="1" ref="Q56" ca="1">SUMPRODUCT(N(OFFSET(partidas,Q$2*10,0,10,1)=$B51),N(OFFSET(partidas,Q$2*10,1,10,1)&lt;&gt;""),N(OFFSET(partidas,Q$2*10,1,10,1)=OFFSET(partidas,Q$2*10,3,10,1)))+SUMPRODUCT(N(OFFSET(partidas,Q$2*10,4,10,1)=$B51),N(OFFSET(partidas,Q$2*10,1,10,1)&lt;&gt;""),N(OFFSET(partidas,Q$2*10,1,10,1)=OFFSET(partidas,Q$2*10,3,10,1)))</f>
        <v>0</v>
      </c>
      <c r="R56" s="23">
        <f t="array" aca="1" ref="R56" ca="1">SUMPRODUCT(N(OFFSET(partidas,R$2*10,0,10,1)=$B51),N(OFFSET(partidas,R$2*10,1,10,1)&lt;&gt;""),N(OFFSET(partidas,R$2*10,1,10,1)=OFFSET(partidas,R$2*10,3,10,1)))+SUMPRODUCT(N(OFFSET(partidas,R$2*10,4,10,1)=$B51),N(OFFSET(partidas,R$2*10,1,10,1)&lt;&gt;""),N(OFFSET(partidas,R$2*10,1,10,1)=OFFSET(partidas,R$2*10,3,10,1)))</f>
        <v>0</v>
      </c>
      <c r="S56" s="23">
        <f t="array" aca="1" ref="S56" ca="1">SUMPRODUCT(N(OFFSET(partidas,S$2*10,0,10,1)=$B51),N(OFFSET(partidas,S$2*10,1,10,1)&lt;&gt;""),N(OFFSET(partidas,S$2*10,1,10,1)=OFFSET(partidas,S$2*10,3,10,1)))+SUMPRODUCT(N(OFFSET(partidas,S$2*10,4,10,1)=$B51),N(OFFSET(partidas,S$2*10,1,10,1)&lt;&gt;""),N(OFFSET(partidas,S$2*10,1,10,1)=OFFSET(partidas,S$2*10,3,10,1)))</f>
        <v>0</v>
      </c>
      <c r="T56" s="23">
        <f t="array" aca="1" ref="T56" ca="1">SUMPRODUCT(N(OFFSET(partidas,T$2*10,0,10,1)=$B51),N(OFFSET(partidas,T$2*10,1,10,1)&lt;&gt;""),N(OFFSET(partidas,T$2*10,1,10,1)=OFFSET(partidas,T$2*10,3,10,1)))+SUMPRODUCT(N(OFFSET(partidas,T$2*10,4,10,1)=$B51),N(OFFSET(partidas,T$2*10,1,10,1)&lt;&gt;""),N(OFFSET(partidas,T$2*10,1,10,1)=OFFSET(partidas,T$2*10,3,10,1)))</f>
        <v>0</v>
      </c>
      <c r="U56" s="23">
        <f t="array" aca="1" ref="U56" ca="1">SUMPRODUCT(N(OFFSET(partidas,U$2*10,0,10,1)=$B51),N(OFFSET(partidas,U$2*10,1,10,1)&lt;&gt;""),N(OFFSET(partidas,U$2*10,1,10,1)=OFFSET(partidas,U$2*10,3,10,1)))+SUMPRODUCT(N(OFFSET(partidas,U$2*10,4,10,1)=$B51),N(OFFSET(partidas,U$2*10,1,10,1)&lt;&gt;""),N(OFFSET(partidas,U$2*10,1,10,1)=OFFSET(partidas,U$2*10,3,10,1)))</f>
        <v>0</v>
      </c>
      <c r="V56" s="23">
        <f t="array" aca="1" ref="V56" ca="1">SUMPRODUCT(N(OFFSET(partidas,V$2*10,0,10,1)=$B51),N(OFFSET(partidas,V$2*10,1,10,1)&lt;&gt;""),N(OFFSET(partidas,V$2*10,1,10,1)=OFFSET(partidas,V$2*10,3,10,1)))+SUMPRODUCT(N(OFFSET(partidas,V$2*10,4,10,1)=$B51),N(OFFSET(partidas,V$2*10,1,10,1)&lt;&gt;""),N(OFFSET(partidas,V$2*10,1,10,1)=OFFSET(partidas,V$2*10,3,10,1)))</f>
        <v>0</v>
      </c>
      <c r="W56" s="23">
        <f t="array" aca="1" ref="W56" ca="1">SUMPRODUCT(N(OFFSET(partidas,W$2*10,0,10,1)=$B51),N(OFFSET(partidas,W$2*10,1,10,1)&lt;&gt;""),N(OFFSET(partidas,W$2*10,1,10,1)=OFFSET(partidas,W$2*10,3,10,1)))+SUMPRODUCT(N(OFFSET(partidas,W$2*10,4,10,1)=$B51),N(OFFSET(partidas,W$2*10,1,10,1)&lt;&gt;""),N(OFFSET(partidas,W$2*10,1,10,1)=OFFSET(partidas,W$2*10,3,10,1)))</f>
        <v>0</v>
      </c>
      <c r="X56" s="23">
        <f t="array" aca="1" ref="X56" ca="1">SUMPRODUCT(N(OFFSET(partidas,X$2*10,0,10,1)=$B51),N(OFFSET(partidas,X$2*10,1,10,1)&lt;&gt;""),N(OFFSET(partidas,X$2*10,1,10,1)=OFFSET(partidas,X$2*10,3,10,1)))+SUMPRODUCT(N(OFFSET(partidas,X$2*10,4,10,1)=$B51),N(OFFSET(partidas,X$2*10,1,10,1)&lt;&gt;""),N(OFFSET(partidas,X$2*10,1,10,1)=OFFSET(partidas,X$2*10,3,10,1)))</f>
        <v>0</v>
      </c>
      <c r="Y56" s="23">
        <f t="array" aca="1" ref="Y56" ca="1">SUMPRODUCT(N(OFFSET(partidas,Y$2*10,0,10,1)=$B51),N(OFFSET(partidas,Y$2*10,1,10,1)&lt;&gt;""),N(OFFSET(partidas,Y$2*10,1,10,1)=OFFSET(partidas,Y$2*10,3,10,1)))+SUMPRODUCT(N(OFFSET(partidas,Y$2*10,4,10,1)=$B51),N(OFFSET(partidas,Y$2*10,1,10,1)&lt;&gt;""),N(OFFSET(partidas,Y$2*10,1,10,1)=OFFSET(partidas,Y$2*10,3,10,1)))</f>
        <v>0</v>
      </c>
      <c r="Z56" s="23">
        <f t="array" aca="1" ref="Z56" ca="1">SUMPRODUCT(N(OFFSET(partidas,Z$2*10,0,10,1)=$B51),N(OFFSET(partidas,Z$2*10,1,10,1)&lt;&gt;""),N(OFFSET(partidas,Z$2*10,1,10,1)=OFFSET(partidas,Z$2*10,3,10,1)))+SUMPRODUCT(N(OFFSET(partidas,Z$2*10,4,10,1)=$B51),N(OFFSET(partidas,Z$2*10,1,10,1)&lt;&gt;""),N(OFFSET(partidas,Z$2*10,1,10,1)=OFFSET(partidas,Z$2*10,3,10,1)))</f>
        <v>0</v>
      </c>
      <c r="AA56" s="23">
        <f t="array" aca="1" ref="AA56" ca="1">SUMPRODUCT(N(OFFSET(partidas,AA$2*10,0,10,1)=$B51),N(OFFSET(partidas,AA$2*10,1,10,1)&lt;&gt;""),N(OFFSET(partidas,AA$2*10,1,10,1)=OFFSET(partidas,AA$2*10,3,10,1)))+SUMPRODUCT(N(OFFSET(partidas,AA$2*10,4,10,1)=$B51),N(OFFSET(partidas,AA$2*10,1,10,1)&lt;&gt;""),N(OFFSET(partidas,AA$2*10,1,10,1)=OFFSET(partidas,AA$2*10,3,10,1)))</f>
        <v>0</v>
      </c>
      <c r="AB56" s="23">
        <f t="array" aca="1" ref="AB56" ca="1">SUMPRODUCT(N(OFFSET(partidas,AB$2*10,0,10,1)=$B51),N(OFFSET(partidas,AB$2*10,1,10,1)&lt;&gt;""),N(OFFSET(partidas,AB$2*10,1,10,1)=OFFSET(partidas,AB$2*10,3,10,1)))+SUMPRODUCT(N(OFFSET(partidas,AB$2*10,4,10,1)=$B51),N(OFFSET(partidas,AB$2*10,1,10,1)&lt;&gt;""),N(OFFSET(partidas,AB$2*10,1,10,1)=OFFSET(partidas,AB$2*10,3,10,1)))</f>
        <v>0</v>
      </c>
      <c r="AC56" s="23">
        <f t="array" aca="1" ref="AC56" ca="1">SUMPRODUCT(N(OFFSET(partidas,AC$2*10,0,10,1)=$B51),N(OFFSET(partidas,AC$2*10,1,10,1)&lt;&gt;""),N(OFFSET(partidas,AC$2*10,1,10,1)=OFFSET(partidas,AC$2*10,3,10,1)))+SUMPRODUCT(N(OFFSET(partidas,AC$2*10,4,10,1)=$B51),N(OFFSET(partidas,AC$2*10,1,10,1)&lt;&gt;""),N(OFFSET(partidas,AC$2*10,1,10,1)=OFFSET(partidas,AC$2*10,3,10,1)))</f>
        <v>0</v>
      </c>
      <c r="AD56" s="23">
        <f t="array" aca="1" ref="AD56" ca="1">SUMPRODUCT(N(OFFSET(partidas,AD$2*10,0,10,1)=$B51),N(OFFSET(partidas,AD$2*10,1,10,1)&lt;&gt;""),N(OFFSET(partidas,AD$2*10,1,10,1)=OFFSET(partidas,AD$2*10,3,10,1)))+SUMPRODUCT(N(OFFSET(partidas,AD$2*10,4,10,1)=$B51),N(OFFSET(partidas,AD$2*10,1,10,1)&lt;&gt;""),N(OFFSET(partidas,AD$2*10,1,10,1)=OFFSET(partidas,AD$2*10,3,10,1)))</f>
        <v>0</v>
      </c>
      <c r="AE56" s="23">
        <f t="array" aca="1" ref="AE56" ca="1">SUMPRODUCT(N(OFFSET(partidas,AE$2*10,0,10,1)=$B51),N(OFFSET(partidas,AE$2*10,1,10,1)&lt;&gt;""),N(OFFSET(partidas,AE$2*10,1,10,1)=OFFSET(partidas,AE$2*10,3,10,1)))+SUMPRODUCT(N(OFFSET(partidas,AE$2*10,4,10,1)=$B51),N(OFFSET(partidas,AE$2*10,1,10,1)&lt;&gt;""),N(OFFSET(partidas,AE$2*10,1,10,1)=OFFSET(partidas,AE$2*10,3,10,1)))</f>
        <v>0</v>
      </c>
      <c r="AF56" s="23">
        <f t="array" aca="1" ref="AF56" ca="1">SUMPRODUCT(N(OFFSET(partidas,AF$2*10,0,10,1)=$B51),N(OFFSET(partidas,AF$2*10,1,10,1)&lt;&gt;""),N(OFFSET(partidas,AF$2*10,1,10,1)=OFFSET(partidas,AF$2*10,3,10,1)))+SUMPRODUCT(N(OFFSET(partidas,AF$2*10,4,10,1)=$B51),N(OFFSET(partidas,AF$2*10,1,10,1)&lt;&gt;""),N(OFFSET(partidas,AF$2*10,1,10,1)=OFFSET(partidas,AF$2*10,3,10,1)))</f>
        <v>0</v>
      </c>
      <c r="AG56" s="23">
        <f t="array" aca="1" ref="AG56" ca="1">SUMPRODUCT(N(OFFSET(partidas,AG$2*10,0,10,1)=$B51),N(OFFSET(partidas,AG$2*10,1,10,1)&lt;&gt;""),N(OFFSET(partidas,AG$2*10,1,10,1)=OFFSET(partidas,AG$2*10,3,10,1)))+SUMPRODUCT(N(OFFSET(partidas,AG$2*10,4,10,1)=$B51),N(OFFSET(partidas,AG$2*10,1,10,1)&lt;&gt;""),N(OFFSET(partidas,AG$2*10,1,10,1)=OFFSET(partidas,AG$2*10,3,10,1)))</f>
        <v>0</v>
      </c>
      <c r="AH56" s="23">
        <f t="array" aca="1" ref="AH56" ca="1">SUMPRODUCT(N(OFFSET(partidas,AH$2*10,0,10,1)=$B51),N(OFFSET(partidas,AH$2*10,1,10,1)&lt;&gt;""),N(OFFSET(partidas,AH$2*10,1,10,1)=OFFSET(partidas,AH$2*10,3,10,1)))+SUMPRODUCT(N(OFFSET(partidas,AH$2*10,4,10,1)=$B51),N(OFFSET(partidas,AH$2*10,1,10,1)&lt;&gt;""),N(OFFSET(partidas,AH$2*10,1,10,1)=OFFSET(partidas,AH$2*10,3,10,1)))</f>
        <v>0</v>
      </c>
      <c r="AI56" s="23">
        <f t="array" aca="1" ref="AI56" ca="1">SUMPRODUCT(N(OFFSET(partidas,AI$2*10,0,10,1)=$B51),N(OFFSET(partidas,AI$2*10,1,10,1)&lt;&gt;""),N(OFFSET(partidas,AI$2*10,1,10,1)=OFFSET(partidas,AI$2*10,3,10,1)))+SUMPRODUCT(N(OFFSET(partidas,AI$2*10,4,10,1)=$B51),N(OFFSET(partidas,AI$2*10,1,10,1)&lt;&gt;""),N(OFFSET(partidas,AI$2*10,1,10,1)=OFFSET(partidas,AI$2*10,3,10,1)))</f>
        <v>0</v>
      </c>
      <c r="AJ56" s="23">
        <f t="array" aca="1" ref="AJ56" ca="1">SUMPRODUCT(N(OFFSET(partidas,AJ$2*10,0,10,1)=$B51),N(OFFSET(partidas,AJ$2*10,1,10,1)&lt;&gt;""),N(OFFSET(partidas,AJ$2*10,1,10,1)=OFFSET(partidas,AJ$2*10,3,10,1)))+SUMPRODUCT(N(OFFSET(partidas,AJ$2*10,4,10,1)=$B51),N(OFFSET(partidas,AJ$2*10,1,10,1)&lt;&gt;""),N(OFFSET(partidas,AJ$2*10,1,10,1)=OFFSET(partidas,AJ$2*10,3,10,1)))</f>
        <v>0</v>
      </c>
      <c r="AK56" s="23">
        <f t="array" aca="1" ref="AK56" ca="1">SUMPRODUCT(N(OFFSET(partidas,AK$2*10,0,10,1)=$B51),N(OFFSET(partidas,AK$2*10,1,10,1)&lt;&gt;""),N(OFFSET(partidas,AK$2*10,1,10,1)=OFFSET(partidas,AK$2*10,3,10,1)))+SUMPRODUCT(N(OFFSET(partidas,AK$2*10,4,10,1)=$B51),N(OFFSET(partidas,AK$2*10,1,10,1)&lt;&gt;""),N(OFFSET(partidas,AK$2*10,1,10,1)=OFFSET(partidas,AK$2*10,3,10,1)))</f>
        <v>0</v>
      </c>
      <c r="AL56" s="23">
        <f t="array" aca="1" ref="AL56" ca="1">SUMPRODUCT(N(OFFSET(partidas,AL$2*10,0,10,1)=$B51),N(OFFSET(partidas,AL$2*10,1,10,1)&lt;&gt;""),N(OFFSET(partidas,AL$2*10,1,10,1)=OFFSET(partidas,AL$2*10,3,10,1)))+SUMPRODUCT(N(OFFSET(partidas,AL$2*10,4,10,1)=$B51),N(OFFSET(partidas,AL$2*10,1,10,1)&lt;&gt;""),N(OFFSET(partidas,AL$2*10,1,10,1)=OFFSET(partidas,AL$2*10,3,10,1)))</f>
        <v>0</v>
      </c>
      <c r="AM56" s="23">
        <f t="array" aca="1" ref="AM56" ca="1">SUMPRODUCT(N(OFFSET(partidas,AM$2*10,0,10,1)=$B51),N(OFFSET(partidas,AM$2*10,1,10,1)&lt;&gt;""),N(OFFSET(partidas,AM$2*10,1,10,1)=OFFSET(partidas,AM$2*10,3,10,1)))+SUMPRODUCT(N(OFFSET(partidas,AM$2*10,4,10,1)=$B51),N(OFFSET(partidas,AM$2*10,1,10,1)&lt;&gt;""),N(OFFSET(partidas,AM$2*10,1,10,1)=OFFSET(partidas,AM$2*10,3,10,1)))</f>
        <v>0</v>
      </c>
      <c r="AN56" s="23">
        <f t="array" aca="1" ref="AN56" ca="1">SUMPRODUCT(N(OFFSET(partidas,AN$2*10,0,10,1)=$B51),N(OFFSET(partidas,AN$2*10,1,10,1)&lt;&gt;""),N(OFFSET(partidas,AN$2*10,1,10,1)=OFFSET(partidas,AN$2*10,3,10,1)))+SUMPRODUCT(N(OFFSET(partidas,AN$2*10,4,10,1)=$B51),N(OFFSET(partidas,AN$2*10,1,10,1)&lt;&gt;""),N(OFFSET(partidas,AN$2*10,1,10,1)=OFFSET(partidas,AN$2*10,3,10,1)))</f>
        <v>0</v>
      </c>
      <c r="AO56" s="38">
        <f ca="1">AO55*100000000+COUNTIF($C55:C55,3)*1000000+(AO51+AO52-AO53-AO54+30)*1000+(AO51+AO52)</f>
        <v>301031001</v>
      </c>
      <c r="AP56" s="38">
        <f ca="1">AP55*100000000+COUNTIF($C55:D55,3)*1000000+(AP51+AP52-AP53-AP54+30)*1000+(AP51+AP52)</f>
        <v>602037007</v>
      </c>
      <c r="AQ56" s="38">
        <f ca="1">AQ55*100000000+COUNTIF($C55:E55,3)*1000000+(AQ51+AQ52-AQ53-AQ54+30)*1000+(AQ51+AQ52)</f>
        <v>602036009</v>
      </c>
      <c r="AR56" s="38">
        <f ca="1">AR55*100000000+COUNTIF($C55:F55,3)*1000000+(AR51+AR52-AR53-AR54+30)*1000+(AR51+AR52)</f>
        <v>602036009</v>
      </c>
      <c r="AS56" s="38">
        <f ca="1">AS55*100000000+COUNTIF($C55:G55,3)*1000000+(AS51+AS52-AS53-AS54+30)*1000+(AS51+AS52)</f>
        <v>602036009</v>
      </c>
      <c r="AT56" s="38">
        <f ca="1">AT55*100000000+COUNTIF($C55:H55,3)*1000000+(AT51+AT52-AT53-AT54+30)*1000+(AT51+AT52)</f>
        <v>602036009</v>
      </c>
      <c r="AU56" s="38">
        <f ca="1">AU55*100000000+COUNTIF($C55:I55,3)*1000000+(AU51+AU52-AU53-AU54+30)*1000+(AU51+AU52)</f>
        <v>602036009</v>
      </c>
      <c r="AV56" s="38">
        <f ca="1">AV55*100000000+COUNTIF($C55:J55,3)*1000000+(AV51+AV52-AV53-AV54+30)*1000+(AV51+AV52)</f>
        <v>602036009</v>
      </c>
      <c r="AW56" s="38">
        <f ca="1">AW55*100000000+COUNTIF($C55:K55,3)*1000000+(AW51+AW52-AW53-AW54+30)*1000+(AW51+AW52)</f>
        <v>602036009</v>
      </c>
      <c r="AX56" s="38">
        <f ca="1">AX55*100000000+COUNTIF($C55:L55,3)*1000000+(AX51+AX52-AX53-AX54+30)*1000+(AX51+AX52)</f>
        <v>602036009</v>
      </c>
      <c r="AY56" s="38">
        <f ca="1">AY55*100000000+COUNTIF($C55:M55,3)*1000000+(AY51+AY52-AY53-AY54+30)*1000+(AY51+AY52)</f>
        <v>602036009</v>
      </c>
      <c r="AZ56" s="38">
        <f ca="1">AZ55*100000000+COUNTIF($C55:N55,3)*1000000+(AZ51+AZ52-AZ53-AZ54+30)*1000+(AZ51+AZ52)</f>
        <v>602036009</v>
      </c>
      <c r="BA56" s="38">
        <f ca="1">BA55*100000000+COUNTIF($C55:O55,3)*1000000+(BA51+BA52-BA53-BA54+30)*1000+(BA51+BA52)</f>
        <v>602036009</v>
      </c>
      <c r="BB56" s="38">
        <f ca="1">BB55*100000000+COUNTIF($C55:P55,3)*1000000+(BB51+BB52-BB53-BB54+30)*1000+(BB51+BB52)</f>
        <v>602036009</v>
      </c>
      <c r="BC56" s="38">
        <f ca="1">BC55*100000000+COUNTIF($C55:Q55,3)*1000000+(BC51+BC52-BC53-BC54+30)*1000+(BC51+BC52)</f>
        <v>602036009</v>
      </c>
      <c r="BD56" s="38">
        <f ca="1">BD55*100000000+COUNTIF($C55:R55,3)*1000000+(BD51+BD52-BD53-BD54+30)*1000+(BD51+BD52)</f>
        <v>602036009</v>
      </c>
      <c r="BE56" s="38">
        <f ca="1">BE55*100000000+COUNTIF($C55:S55,3)*1000000+(BE51+BE52-BE53-BE54+30)*1000+(BE51+BE52)</f>
        <v>602036009</v>
      </c>
      <c r="BF56" s="38">
        <f ca="1">BF55*100000000+COUNTIF($C55:T55,3)*1000000+(BF51+BF52-BF53-BF54+30)*1000+(BF51+BF52)</f>
        <v>602036009</v>
      </c>
      <c r="BG56" s="38">
        <f ca="1">BG55*100000000+COUNTIF($C55:U55,3)*1000000+(BG51+BG52-BG53-BG54+30)*1000+(BG51+BG52)</f>
        <v>602036009</v>
      </c>
      <c r="BH56" s="38">
        <f ca="1">BH55*100000000+COUNTIF($C55:V55,3)*1000000+(BH51+BH52-BH53-BH54+30)*1000+(BH51+BH52)</f>
        <v>602036009</v>
      </c>
      <c r="BI56" s="38">
        <f ca="1">BI55*100000000+COUNTIF($C55:W55,3)*1000000+(BI51+BI52-BI53-BI54+30)*1000+(BI51+BI52)</f>
        <v>602036009</v>
      </c>
      <c r="BJ56" s="38">
        <f ca="1">BJ55*100000000+COUNTIF($C55:X55,3)*1000000+(BJ51+BJ52-BJ53-BJ54+30)*1000+(BJ51+BJ52)</f>
        <v>602036009</v>
      </c>
      <c r="BK56" s="38">
        <f ca="1">BK55*100000000+COUNTIF($C55:Y55,3)*1000000+(BK51+BK52-BK53-BK54+30)*1000+(BK51+BK52)</f>
        <v>602036009</v>
      </c>
      <c r="BL56" s="38">
        <f ca="1">BL55*100000000+COUNTIF($C55:Z55,3)*1000000+(BL51+BL52-BL53-BL54+30)*1000+(BL51+BL52)</f>
        <v>602036009</v>
      </c>
      <c r="BM56" s="38">
        <f ca="1">BM55*100000000+COUNTIF($C55:AA55,3)*1000000+(BM51+BM52-BM53-BM54+30)*1000+(BM51+BM52)</f>
        <v>602036009</v>
      </c>
      <c r="BN56" s="38">
        <f ca="1">BN55*100000000+COUNTIF($C55:AB55,3)*1000000+(BN51+BN52-BN53-BN54+30)*1000+(BN51+BN52)</f>
        <v>602036009</v>
      </c>
      <c r="BO56" s="38">
        <f ca="1">BO55*100000000+COUNTIF($C55:AC55,3)*1000000+(BO51+BO52-BO53-BO54+30)*1000+(BO51+BO52)</f>
        <v>602036009</v>
      </c>
      <c r="BP56" s="38">
        <f ca="1">BP55*100000000+COUNTIF($C55:AD55,3)*1000000+(BP51+BP52-BP53-BP54+30)*1000+(BP51+BP52)</f>
        <v>602036009</v>
      </c>
      <c r="BQ56" s="38">
        <f ca="1">BQ55*100000000+COUNTIF($C55:AE55,3)*1000000+(BQ51+BQ52-BQ53-BQ54+30)*1000+(BQ51+BQ52)</f>
        <v>602036009</v>
      </c>
      <c r="BR56" s="38">
        <f ca="1">BR55*100000000+COUNTIF($C55:AF55,3)*1000000+(BR51+BR52-BR53-BR54+30)*1000+(BR51+BR52)</f>
        <v>602036009</v>
      </c>
      <c r="BS56" s="38">
        <f ca="1">BS55*100000000+COUNTIF($C55:AG55,3)*1000000+(BS51+BS52-BS53-BS54+30)*1000+(BS51+BS52)</f>
        <v>602036009</v>
      </c>
      <c r="BT56" s="38">
        <f ca="1">BT55*100000000+COUNTIF($C55:AH55,3)*1000000+(BT51+BT52-BT53-BT54+30)*1000+(BT51+BT52)</f>
        <v>602036009</v>
      </c>
      <c r="BU56" s="38">
        <f ca="1">BU55*100000000+COUNTIF($C55:AI55,3)*1000000+(BU51+BU52-BU53-BU54+30)*1000+(BU51+BU52)</f>
        <v>602036009</v>
      </c>
      <c r="BV56" s="38">
        <f ca="1">BV55*100000000+COUNTIF($C55:AJ55,3)*1000000+(BV51+BV52-BV53-BV54+30)*1000+(BV51+BV52)</f>
        <v>602036009</v>
      </c>
      <c r="BW56" s="38">
        <f ca="1">BW55*100000000+COUNTIF($C55:AK55,3)*1000000+(BW51+BW52-BW53-BW54+30)*1000+(BW51+BW52)</f>
        <v>602036009</v>
      </c>
      <c r="BX56" s="38">
        <f ca="1">BX55*100000000+COUNTIF($C55:AL55,3)*1000000+(BX51+BX52-BX53-BX54+30)*1000+(BX51+BX52)</f>
        <v>602036009</v>
      </c>
      <c r="BY56" s="38">
        <f ca="1">BY55*100000000+COUNTIF($C55:AM55,3)*1000000+(BY51+BY52-BY53-BY54+30)*1000+(BY51+BY52)</f>
        <v>602036009</v>
      </c>
      <c r="BZ56" s="38">
        <f ca="1">BZ55*100000000+COUNTIF($C55:AN55,3)*1000000+(BZ51+BZ52-BZ53-BZ54+30)*1000+(BZ51+BZ52)</f>
        <v>602036009</v>
      </c>
    </row>
    <row r="57" spans="1:78" ht="13.5" thickBot="1" x14ac:dyDescent="0.25">
      <c r="A57" s="37"/>
      <c r="B57" s="22" t="e">
        <f t="shared" si="42"/>
        <v>#REF!</v>
      </c>
      <c r="C57" s="23" t="e">
        <f t="array" aca="1" ref="C57" ca="1">SUMPRODUCT(N(OFFSET(partidas,C$2*10,0,10,1)=$B57),OFFSET(partidas,C$2*10,1,10,1))</f>
        <v>#REF!</v>
      </c>
      <c r="D57" s="23" t="e">
        <f t="array" aca="1" ref="D57" ca="1">SUMPRODUCT(N(OFFSET(partidas,D$2*10,0,10,1)=$B57),OFFSET(partidas,D$2*10,1,10,1))</f>
        <v>#REF!</v>
      </c>
      <c r="E57" s="23" t="e">
        <f t="array" aca="1" ref="E57" ca="1">SUMPRODUCT(N(OFFSET(partidas,E$2*10,0,10,1)=$B57),OFFSET(partidas,E$2*10,1,10,1))</f>
        <v>#REF!</v>
      </c>
      <c r="F57" s="23" t="e">
        <f t="array" aca="1" ref="F57" ca="1">SUMPRODUCT(N(OFFSET(partidas,F$2*10,0,10,1)=$B57),OFFSET(partidas,F$2*10,1,10,1))</f>
        <v>#REF!</v>
      </c>
      <c r="G57" s="23" t="e">
        <f t="array" aca="1" ref="G57" ca="1">SUMPRODUCT(N(OFFSET(partidas,G$2*10,0,10,1)=$B57),OFFSET(partidas,G$2*10,1,10,1))</f>
        <v>#REF!</v>
      </c>
      <c r="H57" s="23" t="e">
        <f t="array" aca="1" ref="H57" ca="1">SUMPRODUCT(N(OFFSET(partidas,H$2*10,0,10,1)=$B57),OFFSET(partidas,H$2*10,1,10,1))</f>
        <v>#REF!</v>
      </c>
      <c r="I57" s="23" t="e">
        <f t="array" aca="1" ref="I57" ca="1">SUMPRODUCT(N(OFFSET(partidas,I$2*10,0,10,1)=$B57),OFFSET(partidas,I$2*10,1,10,1))</f>
        <v>#REF!</v>
      </c>
      <c r="J57" s="23" t="e">
        <f t="array" aca="1" ref="J57" ca="1">SUMPRODUCT(N(OFFSET(partidas,J$2*10,0,10,1)=$B57),OFFSET(partidas,J$2*10,1,10,1))</f>
        <v>#REF!</v>
      </c>
      <c r="K57" s="23" t="e">
        <f t="array" aca="1" ref="K57" ca="1">SUMPRODUCT(N(OFFSET(partidas,K$2*10,0,10,1)=$B57),OFFSET(partidas,K$2*10,1,10,1))</f>
        <v>#REF!</v>
      </c>
      <c r="L57" s="23" t="e">
        <f t="array" aca="1" ref="L57" ca="1">SUMPRODUCT(N(OFFSET(partidas,L$2*10,0,10,1)=$B57),OFFSET(partidas,L$2*10,1,10,1))</f>
        <v>#REF!</v>
      </c>
      <c r="M57" s="23" t="e">
        <f t="array" aca="1" ref="M57" ca="1">SUMPRODUCT(N(OFFSET(partidas,M$2*10,0,10,1)=$B57),OFFSET(partidas,M$2*10,1,10,1))</f>
        <v>#REF!</v>
      </c>
      <c r="N57" s="23" t="e">
        <f t="array" aca="1" ref="N57" ca="1">SUMPRODUCT(N(OFFSET(partidas,N$2*10,0,10,1)=$B57),OFFSET(partidas,N$2*10,1,10,1))</f>
        <v>#REF!</v>
      </c>
      <c r="O57" s="23" t="e">
        <f t="array" aca="1" ref="O57" ca="1">SUMPRODUCT(N(OFFSET(partidas,O$2*10,0,10,1)=$B57),OFFSET(partidas,O$2*10,1,10,1))</f>
        <v>#REF!</v>
      </c>
      <c r="P57" s="23" t="e">
        <f t="array" aca="1" ref="P57" ca="1">SUMPRODUCT(N(OFFSET(partidas,P$2*10,0,10,1)=$B57),OFFSET(partidas,P$2*10,1,10,1))</f>
        <v>#REF!</v>
      </c>
      <c r="Q57" s="23" t="e">
        <f t="array" aca="1" ref="Q57" ca="1">SUMPRODUCT(N(OFFSET(partidas,Q$2*10,0,10,1)=$B57),OFFSET(partidas,Q$2*10,1,10,1))</f>
        <v>#REF!</v>
      </c>
      <c r="R57" s="23" t="e">
        <f t="array" aca="1" ref="R57" ca="1">SUMPRODUCT(N(OFFSET(partidas,R$2*10,0,10,1)=$B57),OFFSET(partidas,R$2*10,1,10,1))</f>
        <v>#REF!</v>
      </c>
      <c r="S57" s="23" t="e">
        <f t="array" aca="1" ref="S57" ca="1">SUMPRODUCT(N(OFFSET(partidas,S$2*10,0,10,1)=$B57),OFFSET(partidas,S$2*10,1,10,1))</f>
        <v>#REF!</v>
      </c>
      <c r="T57" s="23" t="e">
        <f t="array" aca="1" ref="T57" ca="1">SUMPRODUCT(N(OFFSET(partidas,T$2*10,0,10,1)=$B57),OFFSET(partidas,T$2*10,1,10,1))</f>
        <v>#REF!</v>
      </c>
      <c r="U57" s="23" t="e">
        <f t="array" aca="1" ref="U57" ca="1">SUMPRODUCT(N(OFFSET(partidas,U$2*10,0,10,1)=$B57),OFFSET(partidas,U$2*10,1,10,1))</f>
        <v>#REF!</v>
      </c>
      <c r="V57" s="23" t="e">
        <f t="array" aca="1" ref="V57" ca="1">SUMPRODUCT(N(OFFSET(partidas,V$2*10,0,10,1)=$B57),OFFSET(partidas,V$2*10,1,10,1))</f>
        <v>#REF!</v>
      </c>
      <c r="W57" s="23" t="e">
        <f t="array" aca="1" ref="W57" ca="1">SUMPRODUCT(N(OFFSET(partidas,W$2*10,0,10,1)=$B57),OFFSET(partidas,W$2*10,1,10,1))</f>
        <v>#REF!</v>
      </c>
      <c r="X57" s="23" t="e">
        <f t="array" aca="1" ref="X57" ca="1">SUMPRODUCT(N(OFFSET(partidas,X$2*10,0,10,1)=$B57),OFFSET(partidas,X$2*10,1,10,1))</f>
        <v>#REF!</v>
      </c>
      <c r="Y57" s="23" t="e">
        <f t="array" aca="1" ref="Y57" ca="1">SUMPRODUCT(N(OFFSET(partidas,Y$2*10,0,10,1)=$B57),OFFSET(partidas,Y$2*10,1,10,1))</f>
        <v>#REF!</v>
      </c>
      <c r="Z57" s="23" t="e">
        <f t="array" aca="1" ref="Z57" ca="1">SUMPRODUCT(N(OFFSET(partidas,Z$2*10,0,10,1)=$B57),OFFSET(partidas,Z$2*10,1,10,1))</f>
        <v>#REF!</v>
      </c>
      <c r="AA57" s="23" t="e">
        <f t="array" aca="1" ref="AA57" ca="1">SUMPRODUCT(N(OFFSET(partidas,AA$2*10,0,10,1)=$B57),OFFSET(partidas,AA$2*10,1,10,1))</f>
        <v>#REF!</v>
      </c>
      <c r="AB57" s="23" t="e">
        <f t="array" aca="1" ref="AB57" ca="1">SUMPRODUCT(N(OFFSET(partidas,AB$2*10,0,10,1)=$B57),OFFSET(partidas,AB$2*10,1,10,1))</f>
        <v>#REF!</v>
      </c>
      <c r="AC57" s="23" t="e">
        <f t="array" aca="1" ref="AC57" ca="1">SUMPRODUCT(N(OFFSET(partidas,AC$2*10,0,10,1)=$B57),OFFSET(partidas,AC$2*10,1,10,1))</f>
        <v>#REF!</v>
      </c>
      <c r="AD57" s="23" t="e">
        <f t="array" aca="1" ref="AD57" ca="1">SUMPRODUCT(N(OFFSET(partidas,AD$2*10,0,10,1)=$B57),OFFSET(partidas,AD$2*10,1,10,1))</f>
        <v>#REF!</v>
      </c>
      <c r="AE57" s="23" t="e">
        <f t="array" aca="1" ref="AE57" ca="1">SUMPRODUCT(N(OFFSET(partidas,AE$2*10,0,10,1)=$B57),OFFSET(partidas,AE$2*10,1,10,1))</f>
        <v>#REF!</v>
      </c>
      <c r="AF57" s="23" t="e">
        <f t="array" aca="1" ref="AF57" ca="1">SUMPRODUCT(N(OFFSET(partidas,AF$2*10,0,10,1)=$B57),OFFSET(partidas,AF$2*10,1,10,1))</f>
        <v>#REF!</v>
      </c>
      <c r="AG57" s="23" t="e">
        <f t="array" aca="1" ref="AG57" ca="1">SUMPRODUCT(N(OFFSET(partidas,AG$2*10,0,10,1)=$B57),OFFSET(partidas,AG$2*10,1,10,1))</f>
        <v>#REF!</v>
      </c>
      <c r="AH57" s="23" t="e">
        <f t="array" aca="1" ref="AH57" ca="1">SUMPRODUCT(N(OFFSET(partidas,AH$2*10,0,10,1)=$B57),OFFSET(partidas,AH$2*10,1,10,1))</f>
        <v>#REF!</v>
      </c>
      <c r="AI57" s="23" t="e">
        <f t="array" aca="1" ref="AI57" ca="1">SUMPRODUCT(N(OFFSET(partidas,AI$2*10,0,10,1)=$B57),OFFSET(partidas,AI$2*10,1,10,1))</f>
        <v>#REF!</v>
      </c>
      <c r="AJ57" s="23" t="e">
        <f t="array" aca="1" ref="AJ57" ca="1">SUMPRODUCT(N(OFFSET(partidas,AJ$2*10,0,10,1)=$B57),OFFSET(partidas,AJ$2*10,1,10,1))</f>
        <v>#REF!</v>
      </c>
      <c r="AK57" s="23" t="e">
        <f t="array" aca="1" ref="AK57" ca="1">SUMPRODUCT(N(OFFSET(partidas,AK$2*10,0,10,1)=$B57),OFFSET(partidas,AK$2*10,1,10,1))</f>
        <v>#REF!</v>
      </c>
      <c r="AL57" s="23" t="e">
        <f t="array" aca="1" ref="AL57" ca="1">SUMPRODUCT(N(OFFSET(partidas,AL$2*10,0,10,1)=$B57),OFFSET(partidas,AL$2*10,1,10,1))</f>
        <v>#REF!</v>
      </c>
      <c r="AM57" s="23" t="e">
        <f t="array" aca="1" ref="AM57" ca="1">SUMPRODUCT(N(OFFSET(partidas,AM$2*10,0,10,1)=$B57),OFFSET(partidas,AM$2*10,1,10,1))</f>
        <v>#REF!</v>
      </c>
      <c r="AN57" s="23" t="e">
        <f t="array" aca="1" ref="AN57" ca="1">SUMPRODUCT(N(OFFSET(partidas,AN$2*10,0,10,1)=$B57),OFFSET(partidas,AN$2*10,1,10,1))</f>
        <v>#REF!</v>
      </c>
      <c r="AO57" s="23" t="e">
        <f ca="1">C57</f>
        <v>#REF!</v>
      </c>
      <c r="AP57" s="23" t="e">
        <f t="shared" ref="AP57:AX61" ca="1" si="68">D57+AO57</f>
        <v>#REF!</v>
      </c>
      <c r="AQ57" s="23" t="e">
        <f t="shared" ca="1" si="68"/>
        <v>#REF!</v>
      </c>
      <c r="AR57" s="23" t="e">
        <f t="shared" ca="1" si="68"/>
        <v>#REF!</v>
      </c>
      <c r="AS57" s="23" t="e">
        <f t="shared" ca="1" si="68"/>
        <v>#REF!</v>
      </c>
      <c r="AT57" s="23" t="e">
        <f t="shared" ca="1" si="68"/>
        <v>#REF!</v>
      </c>
      <c r="AU57" s="23" t="e">
        <f t="shared" ca="1" si="68"/>
        <v>#REF!</v>
      </c>
      <c r="AV57" s="23" t="e">
        <f t="shared" ca="1" si="68"/>
        <v>#REF!</v>
      </c>
      <c r="AW57" s="23" t="e">
        <f t="shared" ca="1" si="68"/>
        <v>#REF!</v>
      </c>
      <c r="AX57" s="23" t="e">
        <f t="shared" ca="1" si="68"/>
        <v>#REF!</v>
      </c>
      <c r="AY57" s="23" t="e">
        <f t="shared" ref="AY57:BZ57" ca="1" si="69">M57+AX57</f>
        <v>#REF!</v>
      </c>
      <c r="AZ57" s="23" t="e">
        <f t="shared" ca="1" si="69"/>
        <v>#REF!</v>
      </c>
      <c r="BA57" s="23" t="e">
        <f t="shared" ca="1" si="69"/>
        <v>#REF!</v>
      </c>
      <c r="BB57" s="23" t="e">
        <f t="shared" ca="1" si="69"/>
        <v>#REF!</v>
      </c>
      <c r="BC57" s="23" t="e">
        <f t="shared" ca="1" si="69"/>
        <v>#REF!</v>
      </c>
      <c r="BD57" s="23" t="e">
        <f t="shared" ca="1" si="69"/>
        <v>#REF!</v>
      </c>
      <c r="BE57" s="23" t="e">
        <f t="shared" ca="1" si="69"/>
        <v>#REF!</v>
      </c>
      <c r="BF57" s="23" t="e">
        <f t="shared" ca="1" si="69"/>
        <v>#REF!</v>
      </c>
      <c r="BG57" s="23" t="e">
        <f t="shared" ca="1" si="69"/>
        <v>#REF!</v>
      </c>
      <c r="BH57" s="23" t="e">
        <f t="shared" ca="1" si="69"/>
        <v>#REF!</v>
      </c>
      <c r="BI57" s="23" t="e">
        <f t="shared" ca="1" si="69"/>
        <v>#REF!</v>
      </c>
      <c r="BJ57" s="23" t="e">
        <f t="shared" ca="1" si="69"/>
        <v>#REF!</v>
      </c>
      <c r="BK57" s="23" t="e">
        <f t="shared" ca="1" si="69"/>
        <v>#REF!</v>
      </c>
      <c r="BL57" s="23" t="e">
        <f t="shared" ca="1" si="69"/>
        <v>#REF!</v>
      </c>
      <c r="BM57" s="23" t="e">
        <f t="shared" ca="1" si="69"/>
        <v>#REF!</v>
      </c>
      <c r="BN57" s="23" t="e">
        <f t="shared" ca="1" si="69"/>
        <v>#REF!</v>
      </c>
      <c r="BO57" s="23" t="e">
        <f t="shared" ca="1" si="69"/>
        <v>#REF!</v>
      </c>
      <c r="BP57" s="23" t="e">
        <f t="shared" ca="1" si="69"/>
        <v>#REF!</v>
      </c>
      <c r="BQ57" s="23" t="e">
        <f t="shared" ca="1" si="69"/>
        <v>#REF!</v>
      </c>
      <c r="BR57" s="23" t="e">
        <f t="shared" ca="1" si="69"/>
        <v>#REF!</v>
      </c>
      <c r="BS57" s="23" t="e">
        <f t="shared" ca="1" si="69"/>
        <v>#REF!</v>
      </c>
      <c r="BT57" s="23" t="e">
        <f t="shared" ca="1" si="69"/>
        <v>#REF!</v>
      </c>
      <c r="BU57" s="23" t="e">
        <f t="shared" ca="1" si="69"/>
        <v>#REF!</v>
      </c>
      <c r="BV57" s="23" t="e">
        <f t="shared" ca="1" si="69"/>
        <v>#REF!</v>
      </c>
      <c r="BW57" s="23" t="e">
        <f t="shared" ca="1" si="69"/>
        <v>#REF!</v>
      </c>
      <c r="BX57" s="23" t="e">
        <f t="shared" ca="1" si="69"/>
        <v>#REF!</v>
      </c>
      <c r="BY57" s="23" t="e">
        <f t="shared" ca="1" si="69"/>
        <v>#REF!</v>
      </c>
      <c r="BZ57" s="23" t="e">
        <f t="shared" ca="1" si="69"/>
        <v>#REF!</v>
      </c>
    </row>
    <row r="58" spans="1:78" ht="13.5" thickBot="1" x14ac:dyDescent="0.25">
      <c r="A58" s="37"/>
      <c r="B58" s="22" t="e">
        <f t="shared" si="42"/>
        <v>#REF!</v>
      </c>
      <c r="C58" s="23" t="e">
        <f t="array" aca="1" ref="C58" ca="1">SUMPRODUCT(N(OFFSET(partidas,C$2*10,4,10,1)=$B57),OFFSET(partidas,C$2*10,3,10,1))</f>
        <v>#REF!</v>
      </c>
      <c r="D58" s="23" t="e">
        <f t="array" aca="1" ref="D58" ca="1">SUMPRODUCT(N(OFFSET(partidas,D$2*10,4,10,1)=$B57),OFFSET(partidas,D$2*10,3,10,1))</f>
        <v>#REF!</v>
      </c>
      <c r="E58" s="23" t="e">
        <f t="array" aca="1" ref="E58" ca="1">SUMPRODUCT(N(OFFSET(partidas,E$2*10,4,10,1)=$B57),OFFSET(partidas,E$2*10,3,10,1))</f>
        <v>#REF!</v>
      </c>
      <c r="F58" s="23" t="e">
        <f t="array" aca="1" ref="F58" ca="1">SUMPRODUCT(N(OFFSET(partidas,F$2*10,4,10,1)=$B57),OFFSET(partidas,F$2*10,3,10,1))</f>
        <v>#REF!</v>
      </c>
      <c r="G58" s="23" t="e">
        <f t="array" aca="1" ref="G58" ca="1">SUMPRODUCT(N(OFFSET(partidas,G$2*10,4,10,1)=$B57),OFFSET(partidas,G$2*10,3,10,1))</f>
        <v>#REF!</v>
      </c>
      <c r="H58" s="23" t="e">
        <f t="array" aca="1" ref="H58" ca="1">SUMPRODUCT(N(OFFSET(partidas,H$2*10,4,10,1)=$B57),OFFSET(partidas,H$2*10,3,10,1))</f>
        <v>#REF!</v>
      </c>
      <c r="I58" s="23" t="e">
        <f t="array" aca="1" ref="I58" ca="1">SUMPRODUCT(N(OFFSET(partidas,I$2*10,4,10,1)=$B57),OFFSET(partidas,I$2*10,3,10,1))</f>
        <v>#REF!</v>
      </c>
      <c r="J58" s="23" t="e">
        <f t="array" aca="1" ref="J58" ca="1">SUMPRODUCT(N(OFFSET(partidas,J$2*10,4,10,1)=$B57),OFFSET(partidas,J$2*10,3,10,1))</f>
        <v>#REF!</v>
      </c>
      <c r="K58" s="23" t="e">
        <f t="array" aca="1" ref="K58" ca="1">SUMPRODUCT(N(OFFSET(partidas,K$2*10,4,10,1)=$B57),OFFSET(partidas,K$2*10,3,10,1))</f>
        <v>#REF!</v>
      </c>
      <c r="L58" s="23" t="e">
        <f t="array" aca="1" ref="L58" ca="1">SUMPRODUCT(N(OFFSET(partidas,L$2*10,4,10,1)=$B57),OFFSET(partidas,L$2*10,3,10,1))</f>
        <v>#REF!</v>
      </c>
      <c r="M58" s="23" t="e">
        <f t="array" aca="1" ref="M58" ca="1">SUMPRODUCT(N(OFFSET(partidas,M$2*10,4,10,1)=$B57),OFFSET(partidas,M$2*10,3,10,1))</f>
        <v>#REF!</v>
      </c>
      <c r="N58" s="23" t="e">
        <f t="array" aca="1" ref="N58" ca="1">SUMPRODUCT(N(OFFSET(partidas,N$2*10,4,10,1)=$B57),OFFSET(partidas,N$2*10,3,10,1))</f>
        <v>#REF!</v>
      </c>
      <c r="O58" s="23" t="e">
        <f t="array" aca="1" ref="O58" ca="1">SUMPRODUCT(N(OFFSET(partidas,O$2*10,4,10,1)=$B57),OFFSET(partidas,O$2*10,3,10,1))</f>
        <v>#REF!</v>
      </c>
      <c r="P58" s="23" t="e">
        <f t="array" aca="1" ref="P58" ca="1">SUMPRODUCT(N(OFFSET(partidas,P$2*10,4,10,1)=$B57),OFFSET(partidas,P$2*10,3,10,1))</f>
        <v>#REF!</v>
      </c>
      <c r="Q58" s="23" t="e">
        <f t="array" aca="1" ref="Q58" ca="1">SUMPRODUCT(N(OFFSET(partidas,Q$2*10,4,10,1)=$B57),OFFSET(partidas,Q$2*10,3,10,1))</f>
        <v>#REF!</v>
      </c>
      <c r="R58" s="23" t="e">
        <f t="array" aca="1" ref="R58" ca="1">SUMPRODUCT(N(OFFSET(partidas,R$2*10,4,10,1)=$B57),OFFSET(partidas,R$2*10,3,10,1))</f>
        <v>#REF!</v>
      </c>
      <c r="S58" s="23" t="e">
        <f t="array" aca="1" ref="S58" ca="1">SUMPRODUCT(N(OFFSET(partidas,S$2*10,4,10,1)=$B57),OFFSET(partidas,S$2*10,3,10,1))</f>
        <v>#REF!</v>
      </c>
      <c r="T58" s="23" t="e">
        <f t="array" aca="1" ref="T58" ca="1">SUMPRODUCT(N(OFFSET(partidas,T$2*10,4,10,1)=$B57),OFFSET(partidas,T$2*10,3,10,1))</f>
        <v>#REF!</v>
      </c>
      <c r="U58" s="23" t="e">
        <f t="array" aca="1" ref="U58" ca="1">SUMPRODUCT(N(OFFSET(partidas,U$2*10,4,10,1)=$B57),OFFSET(partidas,U$2*10,3,10,1))</f>
        <v>#REF!</v>
      </c>
      <c r="V58" s="23" t="e">
        <f t="array" aca="1" ref="V58" ca="1">SUMPRODUCT(N(OFFSET(partidas,V$2*10,4,10,1)=$B57),OFFSET(partidas,V$2*10,3,10,1))</f>
        <v>#REF!</v>
      </c>
      <c r="W58" s="23" t="e">
        <f t="array" aca="1" ref="W58" ca="1">SUMPRODUCT(N(OFFSET(partidas,W$2*10,4,10,1)=$B57),OFFSET(partidas,W$2*10,3,10,1))</f>
        <v>#REF!</v>
      </c>
      <c r="X58" s="23" t="e">
        <f t="array" aca="1" ref="X58" ca="1">SUMPRODUCT(N(OFFSET(partidas,X$2*10,4,10,1)=$B57),OFFSET(partidas,X$2*10,3,10,1))</f>
        <v>#REF!</v>
      </c>
      <c r="Y58" s="23" t="e">
        <f t="array" aca="1" ref="Y58" ca="1">SUMPRODUCT(N(OFFSET(partidas,Y$2*10,4,10,1)=$B57),OFFSET(partidas,Y$2*10,3,10,1))</f>
        <v>#REF!</v>
      </c>
      <c r="Z58" s="23" t="e">
        <f t="array" aca="1" ref="Z58" ca="1">SUMPRODUCT(N(OFFSET(partidas,Z$2*10,4,10,1)=$B57),OFFSET(partidas,Z$2*10,3,10,1))</f>
        <v>#REF!</v>
      </c>
      <c r="AA58" s="23" t="e">
        <f t="array" aca="1" ref="AA58" ca="1">SUMPRODUCT(N(OFFSET(partidas,AA$2*10,4,10,1)=$B57),OFFSET(partidas,AA$2*10,3,10,1))</f>
        <v>#REF!</v>
      </c>
      <c r="AB58" s="23" t="e">
        <f t="array" aca="1" ref="AB58" ca="1">SUMPRODUCT(N(OFFSET(partidas,AB$2*10,4,10,1)=$B57),OFFSET(partidas,AB$2*10,3,10,1))</f>
        <v>#REF!</v>
      </c>
      <c r="AC58" s="23" t="e">
        <f t="array" aca="1" ref="AC58" ca="1">SUMPRODUCT(N(OFFSET(partidas,AC$2*10,4,10,1)=$B57),OFFSET(partidas,AC$2*10,3,10,1))</f>
        <v>#REF!</v>
      </c>
      <c r="AD58" s="23" t="e">
        <f t="array" aca="1" ref="AD58" ca="1">SUMPRODUCT(N(OFFSET(partidas,AD$2*10,4,10,1)=$B57),OFFSET(partidas,AD$2*10,3,10,1))</f>
        <v>#REF!</v>
      </c>
      <c r="AE58" s="23" t="e">
        <f t="array" aca="1" ref="AE58" ca="1">SUMPRODUCT(N(OFFSET(partidas,AE$2*10,4,10,1)=$B57),OFFSET(partidas,AE$2*10,3,10,1))</f>
        <v>#REF!</v>
      </c>
      <c r="AF58" s="23" t="e">
        <f t="array" aca="1" ref="AF58" ca="1">SUMPRODUCT(N(OFFSET(partidas,AF$2*10,4,10,1)=$B57),OFFSET(partidas,AF$2*10,3,10,1))</f>
        <v>#REF!</v>
      </c>
      <c r="AG58" s="23" t="e">
        <f t="array" aca="1" ref="AG58" ca="1">SUMPRODUCT(N(OFFSET(partidas,AG$2*10,4,10,1)=$B57),OFFSET(partidas,AG$2*10,3,10,1))</f>
        <v>#REF!</v>
      </c>
      <c r="AH58" s="23" t="e">
        <f t="array" aca="1" ref="AH58" ca="1">SUMPRODUCT(N(OFFSET(partidas,AH$2*10,4,10,1)=$B57),OFFSET(partidas,AH$2*10,3,10,1))</f>
        <v>#REF!</v>
      </c>
      <c r="AI58" s="23" t="e">
        <f t="array" aca="1" ref="AI58" ca="1">SUMPRODUCT(N(OFFSET(partidas,AI$2*10,4,10,1)=$B57),OFFSET(partidas,AI$2*10,3,10,1))</f>
        <v>#REF!</v>
      </c>
      <c r="AJ58" s="23" t="e">
        <f t="array" aca="1" ref="AJ58" ca="1">SUMPRODUCT(N(OFFSET(partidas,AJ$2*10,4,10,1)=$B57),OFFSET(partidas,AJ$2*10,3,10,1))</f>
        <v>#REF!</v>
      </c>
      <c r="AK58" s="23" t="e">
        <f t="array" aca="1" ref="AK58" ca="1">SUMPRODUCT(N(OFFSET(partidas,AK$2*10,4,10,1)=$B57),OFFSET(partidas,AK$2*10,3,10,1))</f>
        <v>#REF!</v>
      </c>
      <c r="AL58" s="23" t="e">
        <f t="array" aca="1" ref="AL58" ca="1">SUMPRODUCT(N(OFFSET(partidas,AL$2*10,4,10,1)=$B57),OFFSET(partidas,AL$2*10,3,10,1))</f>
        <v>#REF!</v>
      </c>
      <c r="AM58" s="23" t="e">
        <f t="array" aca="1" ref="AM58" ca="1">SUMPRODUCT(N(OFFSET(partidas,AM$2*10,4,10,1)=$B57),OFFSET(partidas,AM$2*10,3,10,1))</f>
        <v>#REF!</v>
      </c>
      <c r="AN58" s="23" t="e">
        <f t="array" aca="1" ref="AN58" ca="1">SUMPRODUCT(N(OFFSET(partidas,AN$2*10,4,10,1)=$B57),OFFSET(partidas,AN$2*10,3,10,1))</f>
        <v>#REF!</v>
      </c>
      <c r="AO58" s="23" t="e">
        <f ca="1">C58</f>
        <v>#REF!</v>
      </c>
      <c r="AP58" s="23" t="e">
        <f t="shared" ca="1" si="68"/>
        <v>#REF!</v>
      </c>
      <c r="AQ58" s="23" t="e">
        <f t="shared" ca="1" si="68"/>
        <v>#REF!</v>
      </c>
      <c r="AR58" s="23" t="e">
        <f t="shared" ca="1" si="68"/>
        <v>#REF!</v>
      </c>
      <c r="AS58" s="23" t="e">
        <f t="shared" ca="1" si="68"/>
        <v>#REF!</v>
      </c>
      <c r="AT58" s="23" t="e">
        <f t="shared" ca="1" si="68"/>
        <v>#REF!</v>
      </c>
      <c r="AU58" s="23" t="e">
        <f t="shared" ca="1" si="68"/>
        <v>#REF!</v>
      </c>
      <c r="AV58" s="23" t="e">
        <f t="shared" ca="1" si="68"/>
        <v>#REF!</v>
      </c>
      <c r="AW58" s="23" t="e">
        <f t="shared" ca="1" si="68"/>
        <v>#REF!</v>
      </c>
      <c r="AX58" s="23" t="e">
        <f t="shared" ca="1" si="68"/>
        <v>#REF!</v>
      </c>
      <c r="AY58" s="23" t="e">
        <f t="shared" ref="AY58:BZ58" ca="1" si="70">M58+AX58</f>
        <v>#REF!</v>
      </c>
      <c r="AZ58" s="23" t="e">
        <f t="shared" ca="1" si="70"/>
        <v>#REF!</v>
      </c>
      <c r="BA58" s="23" t="e">
        <f t="shared" ca="1" si="70"/>
        <v>#REF!</v>
      </c>
      <c r="BB58" s="23" t="e">
        <f t="shared" ca="1" si="70"/>
        <v>#REF!</v>
      </c>
      <c r="BC58" s="23" t="e">
        <f t="shared" ca="1" si="70"/>
        <v>#REF!</v>
      </c>
      <c r="BD58" s="23" t="e">
        <f t="shared" ca="1" si="70"/>
        <v>#REF!</v>
      </c>
      <c r="BE58" s="23" t="e">
        <f t="shared" ca="1" si="70"/>
        <v>#REF!</v>
      </c>
      <c r="BF58" s="23" t="e">
        <f t="shared" ca="1" si="70"/>
        <v>#REF!</v>
      </c>
      <c r="BG58" s="23" t="e">
        <f t="shared" ca="1" si="70"/>
        <v>#REF!</v>
      </c>
      <c r="BH58" s="23" t="e">
        <f t="shared" ca="1" si="70"/>
        <v>#REF!</v>
      </c>
      <c r="BI58" s="23" t="e">
        <f t="shared" ca="1" si="70"/>
        <v>#REF!</v>
      </c>
      <c r="BJ58" s="23" t="e">
        <f t="shared" ca="1" si="70"/>
        <v>#REF!</v>
      </c>
      <c r="BK58" s="23" t="e">
        <f t="shared" ca="1" si="70"/>
        <v>#REF!</v>
      </c>
      <c r="BL58" s="23" t="e">
        <f t="shared" ca="1" si="70"/>
        <v>#REF!</v>
      </c>
      <c r="BM58" s="23" t="e">
        <f t="shared" ca="1" si="70"/>
        <v>#REF!</v>
      </c>
      <c r="BN58" s="23" t="e">
        <f t="shared" ca="1" si="70"/>
        <v>#REF!</v>
      </c>
      <c r="BO58" s="23" t="e">
        <f t="shared" ca="1" si="70"/>
        <v>#REF!</v>
      </c>
      <c r="BP58" s="23" t="e">
        <f t="shared" ca="1" si="70"/>
        <v>#REF!</v>
      </c>
      <c r="BQ58" s="23" t="e">
        <f t="shared" ca="1" si="70"/>
        <v>#REF!</v>
      </c>
      <c r="BR58" s="23" t="e">
        <f t="shared" ca="1" si="70"/>
        <v>#REF!</v>
      </c>
      <c r="BS58" s="23" t="e">
        <f t="shared" ca="1" si="70"/>
        <v>#REF!</v>
      </c>
      <c r="BT58" s="23" t="e">
        <f t="shared" ca="1" si="70"/>
        <v>#REF!</v>
      </c>
      <c r="BU58" s="23" t="e">
        <f t="shared" ca="1" si="70"/>
        <v>#REF!</v>
      </c>
      <c r="BV58" s="23" t="e">
        <f t="shared" ca="1" si="70"/>
        <v>#REF!</v>
      </c>
      <c r="BW58" s="23" t="e">
        <f t="shared" ca="1" si="70"/>
        <v>#REF!</v>
      </c>
      <c r="BX58" s="23" t="e">
        <f t="shared" ca="1" si="70"/>
        <v>#REF!</v>
      </c>
      <c r="BY58" s="23" t="e">
        <f t="shared" ca="1" si="70"/>
        <v>#REF!</v>
      </c>
      <c r="BZ58" s="23" t="e">
        <f t="shared" ca="1" si="70"/>
        <v>#REF!</v>
      </c>
    </row>
    <row r="59" spans="1:78" ht="13.5" thickBot="1" x14ac:dyDescent="0.25">
      <c r="A59" s="37"/>
      <c r="B59" s="22" t="e">
        <f t="shared" si="42"/>
        <v>#REF!</v>
      </c>
      <c r="C59" s="23" t="e">
        <f t="array" aca="1" ref="C59" ca="1">SUMPRODUCT(N(OFFSET(partidas,C$2*10,0,10,1)=$B57),OFFSET(partidas,C$2*10,3,10,1))</f>
        <v>#REF!</v>
      </c>
      <c r="D59" s="23" t="e">
        <f t="array" aca="1" ref="D59" ca="1">SUMPRODUCT(N(OFFSET(partidas,D$2*10,0,10,1)=$B57),OFFSET(partidas,D$2*10,3,10,1))</f>
        <v>#REF!</v>
      </c>
      <c r="E59" s="23" t="e">
        <f t="array" aca="1" ref="E59" ca="1">SUMPRODUCT(N(OFFSET(partidas,E$2*10,0,10,1)=$B57),OFFSET(partidas,E$2*10,3,10,1))</f>
        <v>#REF!</v>
      </c>
      <c r="F59" s="23" t="e">
        <f t="array" aca="1" ref="F59" ca="1">SUMPRODUCT(N(OFFSET(partidas,F$2*10,0,10,1)=$B57),OFFSET(partidas,F$2*10,3,10,1))</f>
        <v>#REF!</v>
      </c>
      <c r="G59" s="23" t="e">
        <f t="array" aca="1" ref="G59" ca="1">SUMPRODUCT(N(OFFSET(partidas,G$2*10,0,10,1)=$B57),OFFSET(partidas,G$2*10,3,10,1))</f>
        <v>#REF!</v>
      </c>
      <c r="H59" s="23" t="e">
        <f t="array" aca="1" ref="H59" ca="1">SUMPRODUCT(N(OFFSET(partidas,H$2*10,0,10,1)=$B57),OFFSET(partidas,H$2*10,3,10,1))</f>
        <v>#REF!</v>
      </c>
      <c r="I59" s="23" t="e">
        <f t="array" aca="1" ref="I59" ca="1">SUMPRODUCT(N(OFFSET(partidas,I$2*10,0,10,1)=$B57),OFFSET(partidas,I$2*10,3,10,1))</f>
        <v>#REF!</v>
      </c>
      <c r="J59" s="23" t="e">
        <f t="array" aca="1" ref="J59" ca="1">SUMPRODUCT(N(OFFSET(partidas,J$2*10,0,10,1)=$B57),OFFSET(partidas,J$2*10,3,10,1))</f>
        <v>#REF!</v>
      </c>
      <c r="K59" s="23" t="e">
        <f t="array" aca="1" ref="K59" ca="1">SUMPRODUCT(N(OFFSET(partidas,K$2*10,0,10,1)=$B57),OFFSET(partidas,K$2*10,3,10,1))</f>
        <v>#REF!</v>
      </c>
      <c r="L59" s="23" t="e">
        <f t="array" aca="1" ref="L59" ca="1">SUMPRODUCT(N(OFFSET(partidas,L$2*10,0,10,1)=$B57),OFFSET(partidas,L$2*10,3,10,1))</f>
        <v>#REF!</v>
      </c>
      <c r="M59" s="23" t="e">
        <f t="array" aca="1" ref="M59" ca="1">SUMPRODUCT(N(OFFSET(partidas,M$2*10,0,10,1)=$B57),OFFSET(partidas,M$2*10,3,10,1))</f>
        <v>#REF!</v>
      </c>
      <c r="N59" s="23" t="e">
        <f t="array" aca="1" ref="N59" ca="1">SUMPRODUCT(N(OFFSET(partidas,N$2*10,0,10,1)=$B57),OFFSET(partidas,N$2*10,3,10,1))</f>
        <v>#REF!</v>
      </c>
      <c r="O59" s="23" t="e">
        <f t="array" aca="1" ref="O59" ca="1">SUMPRODUCT(N(OFFSET(partidas,O$2*10,0,10,1)=$B57),OFFSET(partidas,O$2*10,3,10,1))</f>
        <v>#REF!</v>
      </c>
      <c r="P59" s="23" t="e">
        <f t="array" aca="1" ref="P59" ca="1">SUMPRODUCT(N(OFFSET(partidas,P$2*10,0,10,1)=$B57),OFFSET(partidas,P$2*10,3,10,1))</f>
        <v>#REF!</v>
      </c>
      <c r="Q59" s="23" t="e">
        <f t="array" aca="1" ref="Q59" ca="1">SUMPRODUCT(N(OFFSET(partidas,Q$2*10,0,10,1)=$B57),OFFSET(partidas,Q$2*10,3,10,1))</f>
        <v>#REF!</v>
      </c>
      <c r="R59" s="23" t="e">
        <f t="array" aca="1" ref="R59" ca="1">SUMPRODUCT(N(OFFSET(partidas,R$2*10,0,10,1)=$B57),OFFSET(partidas,R$2*10,3,10,1))</f>
        <v>#REF!</v>
      </c>
      <c r="S59" s="23" t="e">
        <f t="array" aca="1" ref="S59" ca="1">SUMPRODUCT(N(OFFSET(partidas,S$2*10,0,10,1)=$B57),OFFSET(partidas,S$2*10,3,10,1))</f>
        <v>#REF!</v>
      </c>
      <c r="T59" s="23" t="e">
        <f t="array" aca="1" ref="T59" ca="1">SUMPRODUCT(N(OFFSET(partidas,T$2*10,0,10,1)=$B57),OFFSET(partidas,T$2*10,3,10,1))</f>
        <v>#REF!</v>
      </c>
      <c r="U59" s="23" t="e">
        <f t="array" aca="1" ref="U59" ca="1">SUMPRODUCT(N(OFFSET(partidas,U$2*10,0,10,1)=$B57),OFFSET(partidas,U$2*10,3,10,1))</f>
        <v>#REF!</v>
      </c>
      <c r="V59" s="23" t="e">
        <f t="array" aca="1" ref="V59" ca="1">SUMPRODUCT(N(OFFSET(partidas,V$2*10,0,10,1)=$B57),OFFSET(partidas,V$2*10,3,10,1))</f>
        <v>#REF!</v>
      </c>
      <c r="W59" s="23" t="e">
        <f t="array" aca="1" ref="W59" ca="1">SUMPRODUCT(N(OFFSET(partidas,W$2*10,0,10,1)=$B57),OFFSET(partidas,W$2*10,3,10,1))</f>
        <v>#REF!</v>
      </c>
      <c r="X59" s="23" t="e">
        <f t="array" aca="1" ref="X59" ca="1">SUMPRODUCT(N(OFFSET(partidas,X$2*10,0,10,1)=$B57),OFFSET(partidas,X$2*10,3,10,1))</f>
        <v>#REF!</v>
      </c>
      <c r="Y59" s="23" t="e">
        <f t="array" aca="1" ref="Y59" ca="1">SUMPRODUCT(N(OFFSET(partidas,Y$2*10,0,10,1)=$B57),OFFSET(partidas,Y$2*10,3,10,1))</f>
        <v>#REF!</v>
      </c>
      <c r="Z59" s="23" t="e">
        <f t="array" aca="1" ref="Z59" ca="1">SUMPRODUCT(N(OFFSET(partidas,Z$2*10,0,10,1)=$B57),OFFSET(partidas,Z$2*10,3,10,1))</f>
        <v>#REF!</v>
      </c>
      <c r="AA59" s="23" t="e">
        <f t="array" aca="1" ref="AA59" ca="1">SUMPRODUCT(N(OFFSET(partidas,AA$2*10,0,10,1)=$B57),OFFSET(partidas,AA$2*10,3,10,1))</f>
        <v>#REF!</v>
      </c>
      <c r="AB59" s="23" t="e">
        <f t="array" aca="1" ref="AB59" ca="1">SUMPRODUCT(N(OFFSET(partidas,AB$2*10,0,10,1)=$B57),OFFSET(partidas,AB$2*10,3,10,1))</f>
        <v>#REF!</v>
      </c>
      <c r="AC59" s="23" t="e">
        <f t="array" aca="1" ref="AC59" ca="1">SUMPRODUCT(N(OFFSET(partidas,AC$2*10,0,10,1)=$B57),OFFSET(partidas,AC$2*10,3,10,1))</f>
        <v>#REF!</v>
      </c>
      <c r="AD59" s="23" t="e">
        <f t="array" aca="1" ref="AD59" ca="1">SUMPRODUCT(N(OFFSET(partidas,AD$2*10,0,10,1)=$B57),OFFSET(partidas,AD$2*10,3,10,1))</f>
        <v>#REF!</v>
      </c>
      <c r="AE59" s="23" t="e">
        <f t="array" aca="1" ref="AE59" ca="1">SUMPRODUCT(N(OFFSET(partidas,AE$2*10,0,10,1)=$B57),OFFSET(partidas,AE$2*10,3,10,1))</f>
        <v>#REF!</v>
      </c>
      <c r="AF59" s="23" t="e">
        <f t="array" aca="1" ref="AF59" ca="1">SUMPRODUCT(N(OFFSET(partidas,AF$2*10,0,10,1)=$B57),OFFSET(partidas,AF$2*10,3,10,1))</f>
        <v>#REF!</v>
      </c>
      <c r="AG59" s="23" t="e">
        <f t="array" aca="1" ref="AG59" ca="1">SUMPRODUCT(N(OFFSET(partidas,AG$2*10,0,10,1)=$B57),OFFSET(partidas,AG$2*10,3,10,1))</f>
        <v>#REF!</v>
      </c>
      <c r="AH59" s="23" t="e">
        <f t="array" aca="1" ref="AH59" ca="1">SUMPRODUCT(N(OFFSET(partidas,AH$2*10,0,10,1)=$B57),OFFSET(partidas,AH$2*10,3,10,1))</f>
        <v>#REF!</v>
      </c>
      <c r="AI59" s="23" t="e">
        <f t="array" aca="1" ref="AI59" ca="1">SUMPRODUCT(N(OFFSET(partidas,AI$2*10,0,10,1)=$B57),OFFSET(partidas,AI$2*10,3,10,1))</f>
        <v>#REF!</v>
      </c>
      <c r="AJ59" s="23" t="e">
        <f t="array" aca="1" ref="AJ59" ca="1">SUMPRODUCT(N(OFFSET(partidas,AJ$2*10,0,10,1)=$B57),OFFSET(partidas,AJ$2*10,3,10,1))</f>
        <v>#REF!</v>
      </c>
      <c r="AK59" s="23" t="e">
        <f t="array" aca="1" ref="AK59" ca="1">SUMPRODUCT(N(OFFSET(partidas,AK$2*10,0,10,1)=$B57),OFFSET(partidas,AK$2*10,3,10,1))</f>
        <v>#REF!</v>
      </c>
      <c r="AL59" s="23" t="e">
        <f t="array" aca="1" ref="AL59" ca="1">SUMPRODUCT(N(OFFSET(partidas,AL$2*10,0,10,1)=$B57),OFFSET(partidas,AL$2*10,3,10,1))</f>
        <v>#REF!</v>
      </c>
      <c r="AM59" s="23" t="e">
        <f t="array" aca="1" ref="AM59" ca="1">SUMPRODUCT(N(OFFSET(partidas,AM$2*10,0,10,1)=$B57),OFFSET(partidas,AM$2*10,3,10,1))</f>
        <v>#REF!</v>
      </c>
      <c r="AN59" s="23" t="e">
        <f t="array" aca="1" ref="AN59" ca="1">SUMPRODUCT(N(OFFSET(partidas,AN$2*10,0,10,1)=$B57),OFFSET(partidas,AN$2*10,3,10,1))</f>
        <v>#REF!</v>
      </c>
      <c r="AO59" s="23" t="e">
        <f ca="1">C59</f>
        <v>#REF!</v>
      </c>
      <c r="AP59" s="23" t="e">
        <f t="shared" ca="1" si="68"/>
        <v>#REF!</v>
      </c>
      <c r="AQ59" s="23" t="e">
        <f t="shared" ca="1" si="68"/>
        <v>#REF!</v>
      </c>
      <c r="AR59" s="23" t="e">
        <f t="shared" ca="1" si="68"/>
        <v>#REF!</v>
      </c>
      <c r="AS59" s="23" t="e">
        <f t="shared" ca="1" si="68"/>
        <v>#REF!</v>
      </c>
      <c r="AT59" s="23" t="e">
        <f t="shared" ca="1" si="68"/>
        <v>#REF!</v>
      </c>
      <c r="AU59" s="23" t="e">
        <f t="shared" ca="1" si="68"/>
        <v>#REF!</v>
      </c>
      <c r="AV59" s="23" t="e">
        <f t="shared" ca="1" si="68"/>
        <v>#REF!</v>
      </c>
      <c r="AW59" s="23" t="e">
        <f t="shared" ca="1" si="68"/>
        <v>#REF!</v>
      </c>
      <c r="AX59" s="23" t="e">
        <f t="shared" ca="1" si="68"/>
        <v>#REF!</v>
      </c>
      <c r="AY59" s="23" t="e">
        <f t="shared" ref="AY59:BZ59" ca="1" si="71">M59+AX59</f>
        <v>#REF!</v>
      </c>
      <c r="AZ59" s="23" t="e">
        <f t="shared" ca="1" si="71"/>
        <v>#REF!</v>
      </c>
      <c r="BA59" s="23" t="e">
        <f t="shared" ca="1" si="71"/>
        <v>#REF!</v>
      </c>
      <c r="BB59" s="23" t="e">
        <f t="shared" ca="1" si="71"/>
        <v>#REF!</v>
      </c>
      <c r="BC59" s="23" t="e">
        <f t="shared" ca="1" si="71"/>
        <v>#REF!</v>
      </c>
      <c r="BD59" s="23" t="e">
        <f t="shared" ca="1" si="71"/>
        <v>#REF!</v>
      </c>
      <c r="BE59" s="23" t="e">
        <f t="shared" ca="1" si="71"/>
        <v>#REF!</v>
      </c>
      <c r="BF59" s="23" t="e">
        <f t="shared" ca="1" si="71"/>
        <v>#REF!</v>
      </c>
      <c r="BG59" s="23" t="e">
        <f t="shared" ca="1" si="71"/>
        <v>#REF!</v>
      </c>
      <c r="BH59" s="23" t="e">
        <f t="shared" ca="1" si="71"/>
        <v>#REF!</v>
      </c>
      <c r="BI59" s="23" t="e">
        <f t="shared" ca="1" si="71"/>
        <v>#REF!</v>
      </c>
      <c r="BJ59" s="23" t="e">
        <f t="shared" ca="1" si="71"/>
        <v>#REF!</v>
      </c>
      <c r="BK59" s="23" t="e">
        <f t="shared" ca="1" si="71"/>
        <v>#REF!</v>
      </c>
      <c r="BL59" s="23" t="e">
        <f t="shared" ca="1" si="71"/>
        <v>#REF!</v>
      </c>
      <c r="BM59" s="23" t="e">
        <f t="shared" ca="1" si="71"/>
        <v>#REF!</v>
      </c>
      <c r="BN59" s="23" t="e">
        <f t="shared" ca="1" si="71"/>
        <v>#REF!</v>
      </c>
      <c r="BO59" s="23" t="e">
        <f t="shared" ca="1" si="71"/>
        <v>#REF!</v>
      </c>
      <c r="BP59" s="23" t="e">
        <f t="shared" ca="1" si="71"/>
        <v>#REF!</v>
      </c>
      <c r="BQ59" s="23" t="e">
        <f t="shared" ca="1" si="71"/>
        <v>#REF!</v>
      </c>
      <c r="BR59" s="23" t="e">
        <f t="shared" ca="1" si="71"/>
        <v>#REF!</v>
      </c>
      <c r="BS59" s="23" t="e">
        <f t="shared" ca="1" si="71"/>
        <v>#REF!</v>
      </c>
      <c r="BT59" s="23" t="e">
        <f t="shared" ca="1" si="71"/>
        <v>#REF!</v>
      </c>
      <c r="BU59" s="23" t="e">
        <f t="shared" ca="1" si="71"/>
        <v>#REF!</v>
      </c>
      <c r="BV59" s="23" t="e">
        <f t="shared" ca="1" si="71"/>
        <v>#REF!</v>
      </c>
      <c r="BW59" s="23" t="e">
        <f t="shared" ca="1" si="71"/>
        <v>#REF!</v>
      </c>
      <c r="BX59" s="23" t="e">
        <f t="shared" ca="1" si="71"/>
        <v>#REF!</v>
      </c>
      <c r="BY59" s="23" t="e">
        <f t="shared" ca="1" si="71"/>
        <v>#REF!</v>
      </c>
      <c r="BZ59" s="23" t="e">
        <f t="shared" ca="1" si="71"/>
        <v>#REF!</v>
      </c>
    </row>
    <row r="60" spans="1:78" ht="13.5" thickBot="1" x14ac:dyDescent="0.25">
      <c r="A60" s="37"/>
      <c r="B60" s="22" t="e">
        <f t="shared" si="42"/>
        <v>#REF!</v>
      </c>
      <c r="C60" s="23" t="e">
        <f t="array" aca="1" ref="C60" ca="1">SUMPRODUCT(N(OFFSET(partidas,C$2*10,4,10,1)=$B57),OFFSET(partidas,C$2*10,1,10,1))</f>
        <v>#REF!</v>
      </c>
      <c r="D60" s="23" t="e">
        <f t="array" aca="1" ref="D60" ca="1">SUMPRODUCT(N(OFFSET(partidas,D$2*10,4,10,1)=$B57),OFFSET(partidas,D$2*10,1,10,1))</f>
        <v>#REF!</v>
      </c>
      <c r="E60" s="23" t="e">
        <f t="array" aca="1" ref="E60" ca="1">SUMPRODUCT(N(OFFSET(partidas,E$2*10,4,10,1)=$B57),OFFSET(partidas,E$2*10,1,10,1))</f>
        <v>#REF!</v>
      </c>
      <c r="F60" s="23" t="e">
        <f t="array" aca="1" ref="F60" ca="1">SUMPRODUCT(N(OFFSET(partidas,F$2*10,4,10,1)=$B57),OFFSET(partidas,F$2*10,1,10,1))</f>
        <v>#REF!</v>
      </c>
      <c r="G60" s="23" t="e">
        <f t="array" aca="1" ref="G60" ca="1">SUMPRODUCT(N(OFFSET(partidas,G$2*10,4,10,1)=$B57),OFFSET(partidas,G$2*10,1,10,1))</f>
        <v>#REF!</v>
      </c>
      <c r="H60" s="23" t="e">
        <f t="array" aca="1" ref="H60" ca="1">SUMPRODUCT(N(OFFSET(partidas,H$2*10,4,10,1)=$B57),OFFSET(partidas,H$2*10,1,10,1))</f>
        <v>#REF!</v>
      </c>
      <c r="I60" s="23" t="e">
        <f t="array" aca="1" ref="I60" ca="1">SUMPRODUCT(N(OFFSET(partidas,I$2*10,4,10,1)=$B57),OFFSET(partidas,I$2*10,1,10,1))</f>
        <v>#REF!</v>
      </c>
      <c r="J60" s="23" t="e">
        <f t="array" aca="1" ref="J60" ca="1">SUMPRODUCT(N(OFFSET(partidas,J$2*10,4,10,1)=$B57),OFFSET(partidas,J$2*10,1,10,1))</f>
        <v>#REF!</v>
      </c>
      <c r="K60" s="23" t="e">
        <f t="array" aca="1" ref="K60" ca="1">SUMPRODUCT(N(OFFSET(partidas,K$2*10,4,10,1)=$B57),OFFSET(partidas,K$2*10,1,10,1))</f>
        <v>#REF!</v>
      </c>
      <c r="L60" s="23" t="e">
        <f t="array" aca="1" ref="L60" ca="1">SUMPRODUCT(N(OFFSET(partidas,L$2*10,4,10,1)=$B57),OFFSET(partidas,L$2*10,1,10,1))</f>
        <v>#REF!</v>
      </c>
      <c r="M60" s="23" t="e">
        <f t="array" aca="1" ref="M60" ca="1">SUMPRODUCT(N(OFFSET(partidas,M$2*10,4,10,1)=$B57),OFFSET(partidas,M$2*10,1,10,1))</f>
        <v>#REF!</v>
      </c>
      <c r="N60" s="23" t="e">
        <f t="array" aca="1" ref="N60" ca="1">SUMPRODUCT(N(OFFSET(partidas,N$2*10,4,10,1)=$B57),OFFSET(partidas,N$2*10,1,10,1))</f>
        <v>#REF!</v>
      </c>
      <c r="O60" s="23" t="e">
        <f t="array" aca="1" ref="O60" ca="1">SUMPRODUCT(N(OFFSET(partidas,O$2*10,4,10,1)=$B57),OFFSET(partidas,O$2*10,1,10,1))</f>
        <v>#REF!</v>
      </c>
      <c r="P60" s="23" t="e">
        <f t="array" aca="1" ref="P60" ca="1">SUMPRODUCT(N(OFFSET(partidas,P$2*10,4,10,1)=$B57),OFFSET(partidas,P$2*10,1,10,1))</f>
        <v>#REF!</v>
      </c>
      <c r="Q60" s="23" t="e">
        <f t="array" aca="1" ref="Q60" ca="1">SUMPRODUCT(N(OFFSET(partidas,Q$2*10,4,10,1)=$B57),OFFSET(partidas,Q$2*10,1,10,1))</f>
        <v>#REF!</v>
      </c>
      <c r="R60" s="23" t="e">
        <f t="array" aca="1" ref="R60" ca="1">SUMPRODUCT(N(OFFSET(partidas,R$2*10,4,10,1)=$B57),OFFSET(partidas,R$2*10,1,10,1))</f>
        <v>#REF!</v>
      </c>
      <c r="S60" s="23" t="e">
        <f t="array" aca="1" ref="S60" ca="1">SUMPRODUCT(N(OFFSET(partidas,S$2*10,4,10,1)=$B57),OFFSET(partidas,S$2*10,1,10,1))</f>
        <v>#REF!</v>
      </c>
      <c r="T60" s="23" t="e">
        <f t="array" aca="1" ref="T60" ca="1">SUMPRODUCT(N(OFFSET(partidas,T$2*10,4,10,1)=$B57),OFFSET(partidas,T$2*10,1,10,1))</f>
        <v>#REF!</v>
      </c>
      <c r="U60" s="23" t="e">
        <f t="array" aca="1" ref="U60" ca="1">SUMPRODUCT(N(OFFSET(partidas,U$2*10,4,10,1)=$B57),OFFSET(partidas,U$2*10,1,10,1))</f>
        <v>#REF!</v>
      </c>
      <c r="V60" s="23" t="e">
        <f t="array" aca="1" ref="V60" ca="1">SUMPRODUCT(N(OFFSET(partidas,V$2*10,4,10,1)=$B57),OFFSET(partidas,V$2*10,1,10,1))</f>
        <v>#REF!</v>
      </c>
      <c r="W60" s="23" t="e">
        <f t="array" aca="1" ref="W60" ca="1">SUMPRODUCT(N(OFFSET(partidas,W$2*10,4,10,1)=$B57),OFFSET(partidas,W$2*10,1,10,1))</f>
        <v>#REF!</v>
      </c>
      <c r="X60" s="23" t="e">
        <f t="array" aca="1" ref="X60" ca="1">SUMPRODUCT(N(OFFSET(partidas,X$2*10,4,10,1)=$B57),OFFSET(partidas,X$2*10,1,10,1))</f>
        <v>#REF!</v>
      </c>
      <c r="Y60" s="23" t="e">
        <f t="array" aca="1" ref="Y60" ca="1">SUMPRODUCT(N(OFFSET(partidas,Y$2*10,4,10,1)=$B57),OFFSET(partidas,Y$2*10,1,10,1))</f>
        <v>#REF!</v>
      </c>
      <c r="Z60" s="23" t="e">
        <f t="array" aca="1" ref="Z60" ca="1">SUMPRODUCT(N(OFFSET(partidas,Z$2*10,4,10,1)=$B57),OFFSET(partidas,Z$2*10,1,10,1))</f>
        <v>#REF!</v>
      </c>
      <c r="AA60" s="23" t="e">
        <f t="array" aca="1" ref="AA60" ca="1">SUMPRODUCT(N(OFFSET(partidas,AA$2*10,4,10,1)=$B57),OFFSET(partidas,AA$2*10,1,10,1))</f>
        <v>#REF!</v>
      </c>
      <c r="AB60" s="23" t="e">
        <f t="array" aca="1" ref="AB60" ca="1">SUMPRODUCT(N(OFFSET(partidas,AB$2*10,4,10,1)=$B57),OFFSET(partidas,AB$2*10,1,10,1))</f>
        <v>#REF!</v>
      </c>
      <c r="AC60" s="23" t="e">
        <f t="array" aca="1" ref="AC60" ca="1">SUMPRODUCT(N(OFFSET(partidas,AC$2*10,4,10,1)=$B57),OFFSET(partidas,AC$2*10,1,10,1))</f>
        <v>#REF!</v>
      </c>
      <c r="AD60" s="23" t="e">
        <f t="array" aca="1" ref="AD60" ca="1">SUMPRODUCT(N(OFFSET(partidas,AD$2*10,4,10,1)=$B57),OFFSET(partidas,AD$2*10,1,10,1))</f>
        <v>#REF!</v>
      </c>
      <c r="AE60" s="23" t="e">
        <f t="array" aca="1" ref="AE60" ca="1">SUMPRODUCT(N(OFFSET(partidas,AE$2*10,4,10,1)=$B57),OFFSET(partidas,AE$2*10,1,10,1))</f>
        <v>#REF!</v>
      </c>
      <c r="AF60" s="23" t="e">
        <f t="array" aca="1" ref="AF60" ca="1">SUMPRODUCT(N(OFFSET(partidas,AF$2*10,4,10,1)=$B57),OFFSET(partidas,AF$2*10,1,10,1))</f>
        <v>#REF!</v>
      </c>
      <c r="AG60" s="23" t="e">
        <f t="array" aca="1" ref="AG60" ca="1">SUMPRODUCT(N(OFFSET(partidas,AG$2*10,4,10,1)=$B57),OFFSET(partidas,AG$2*10,1,10,1))</f>
        <v>#REF!</v>
      </c>
      <c r="AH60" s="23" t="e">
        <f t="array" aca="1" ref="AH60" ca="1">SUMPRODUCT(N(OFFSET(partidas,AH$2*10,4,10,1)=$B57),OFFSET(partidas,AH$2*10,1,10,1))</f>
        <v>#REF!</v>
      </c>
      <c r="AI60" s="23" t="e">
        <f t="array" aca="1" ref="AI60" ca="1">SUMPRODUCT(N(OFFSET(partidas,AI$2*10,4,10,1)=$B57),OFFSET(partidas,AI$2*10,1,10,1))</f>
        <v>#REF!</v>
      </c>
      <c r="AJ60" s="23" t="e">
        <f t="array" aca="1" ref="AJ60" ca="1">SUMPRODUCT(N(OFFSET(partidas,AJ$2*10,4,10,1)=$B57),OFFSET(partidas,AJ$2*10,1,10,1))</f>
        <v>#REF!</v>
      </c>
      <c r="AK60" s="23" t="e">
        <f t="array" aca="1" ref="AK60" ca="1">SUMPRODUCT(N(OFFSET(partidas,AK$2*10,4,10,1)=$B57),OFFSET(partidas,AK$2*10,1,10,1))</f>
        <v>#REF!</v>
      </c>
      <c r="AL60" s="23" t="e">
        <f t="array" aca="1" ref="AL60" ca="1">SUMPRODUCT(N(OFFSET(partidas,AL$2*10,4,10,1)=$B57),OFFSET(partidas,AL$2*10,1,10,1))</f>
        <v>#REF!</v>
      </c>
      <c r="AM60" s="23" t="e">
        <f t="array" aca="1" ref="AM60" ca="1">SUMPRODUCT(N(OFFSET(partidas,AM$2*10,4,10,1)=$B57),OFFSET(partidas,AM$2*10,1,10,1))</f>
        <v>#REF!</v>
      </c>
      <c r="AN60" s="23" t="e">
        <f t="array" aca="1" ref="AN60" ca="1">SUMPRODUCT(N(OFFSET(partidas,AN$2*10,4,10,1)=$B57),OFFSET(partidas,AN$2*10,1,10,1))</f>
        <v>#REF!</v>
      </c>
      <c r="AO60" s="23" t="e">
        <f ca="1">C60</f>
        <v>#REF!</v>
      </c>
      <c r="AP60" s="23" t="e">
        <f t="shared" ca="1" si="68"/>
        <v>#REF!</v>
      </c>
      <c r="AQ60" s="23" t="e">
        <f t="shared" ca="1" si="68"/>
        <v>#REF!</v>
      </c>
      <c r="AR60" s="23" t="e">
        <f t="shared" ca="1" si="68"/>
        <v>#REF!</v>
      </c>
      <c r="AS60" s="23" t="e">
        <f t="shared" ca="1" si="68"/>
        <v>#REF!</v>
      </c>
      <c r="AT60" s="23" t="e">
        <f t="shared" ca="1" si="68"/>
        <v>#REF!</v>
      </c>
      <c r="AU60" s="23" t="e">
        <f t="shared" ca="1" si="68"/>
        <v>#REF!</v>
      </c>
      <c r="AV60" s="23" t="e">
        <f t="shared" ca="1" si="68"/>
        <v>#REF!</v>
      </c>
      <c r="AW60" s="23" t="e">
        <f t="shared" ca="1" si="68"/>
        <v>#REF!</v>
      </c>
      <c r="AX60" s="23" t="e">
        <f t="shared" ca="1" si="68"/>
        <v>#REF!</v>
      </c>
      <c r="AY60" s="23" t="e">
        <f t="shared" ref="AY60:BZ60" ca="1" si="72">M60+AX60</f>
        <v>#REF!</v>
      </c>
      <c r="AZ60" s="23" t="e">
        <f t="shared" ca="1" si="72"/>
        <v>#REF!</v>
      </c>
      <c r="BA60" s="23" t="e">
        <f t="shared" ca="1" si="72"/>
        <v>#REF!</v>
      </c>
      <c r="BB60" s="23" t="e">
        <f t="shared" ca="1" si="72"/>
        <v>#REF!</v>
      </c>
      <c r="BC60" s="23" t="e">
        <f t="shared" ca="1" si="72"/>
        <v>#REF!</v>
      </c>
      <c r="BD60" s="23" t="e">
        <f t="shared" ca="1" si="72"/>
        <v>#REF!</v>
      </c>
      <c r="BE60" s="23" t="e">
        <f t="shared" ca="1" si="72"/>
        <v>#REF!</v>
      </c>
      <c r="BF60" s="23" t="e">
        <f t="shared" ca="1" si="72"/>
        <v>#REF!</v>
      </c>
      <c r="BG60" s="23" t="e">
        <f t="shared" ca="1" si="72"/>
        <v>#REF!</v>
      </c>
      <c r="BH60" s="23" t="e">
        <f t="shared" ca="1" si="72"/>
        <v>#REF!</v>
      </c>
      <c r="BI60" s="23" t="e">
        <f t="shared" ca="1" si="72"/>
        <v>#REF!</v>
      </c>
      <c r="BJ60" s="23" t="e">
        <f t="shared" ca="1" si="72"/>
        <v>#REF!</v>
      </c>
      <c r="BK60" s="23" t="e">
        <f t="shared" ca="1" si="72"/>
        <v>#REF!</v>
      </c>
      <c r="BL60" s="23" t="e">
        <f t="shared" ca="1" si="72"/>
        <v>#REF!</v>
      </c>
      <c r="BM60" s="23" t="e">
        <f t="shared" ca="1" si="72"/>
        <v>#REF!</v>
      </c>
      <c r="BN60" s="23" t="e">
        <f t="shared" ca="1" si="72"/>
        <v>#REF!</v>
      </c>
      <c r="BO60" s="23" t="e">
        <f t="shared" ca="1" si="72"/>
        <v>#REF!</v>
      </c>
      <c r="BP60" s="23" t="e">
        <f t="shared" ca="1" si="72"/>
        <v>#REF!</v>
      </c>
      <c r="BQ60" s="23" t="e">
        <f t="shared" ca="1" si="72"/>
        <v>#REF!</v>
      </c>
      <c r="BR60" s="23" t="e">
        <f t="shared" ca="1" si="72"/>
        <v>#REF!</v>
      </c>
      <c r="BS60" s="23" t="e">
        <f t="shared" ca="1" si="72"/>
        <v>#REF!</v>
      </c>
      <c r="BT60" s="23" t="e">
        <f t="shared" ca="1" si="72"/>
        <v>#REF!</v>
      </c>
      <c r="BU60" s="23" t="e">
        <f t="shared" ca="1" si="72"/>
        <v>#REF!</v>
      </c>
      <c r="BV60" s="23" t="e">
        <f t="shared" ca="1" si="72"/>
        <v>#REF!</v>
      </c>
      <c r="BW60" s="23" t="e">
        <f t="shared" ca="1" si="72"/>
        <v>#REF!</v>
      </c>
      <c r="BX60" s="23" t="e">
        <f t="shared" ca="1" si="72"/>
        <v>#REF!</v>
      </c>
      <c r="BY60" s="23" t="e">
        <f t="shared" ca="1" si="72"/>
        <v>#REF!</v>
      </c>
      <c r="BZ60" s="23" t="e">
        <f t="shared" ca="1" si="72"/>
        <v>#REF!</v>
      </c>
    </row>
    <row r="61" spans="1:78" ht="13.5" thickBot="1" x14ac:dyDescent="0.25">
      <c r="A61" s="37"/>
      <c r="B61" s="22" t="e">
        <f t="shared" si="42"/>
        <v>#REF!</v>
      </c>
      <c r="C61" s="23" t="e">
        <f ca="1">(SUM(C57:C58)&gt;SUM(C59:C60))*3+C62</f>
        <v>#REF!</v>
      </c>
      <c r="D61" s="23" t="e">
        <f t="shared" ref="D61:AN61" ca="1" si="73">(SUM(D57:D58)&gt;SUM(D59:D60))*3+D62</f>
        <v>#REF!</v>
      </c>
      <c r="E61" s="23" t="e">
        <f t="shared" ca="1" si="73"/>
        <v>#REF!</v>
      </c>
      <c r="F61" s="23" t="e">
        <f t="shared" ca="1" si="73"/>
        <v>#REF!</v>
      </c>
      <c r="G61" s="23" t="e">
        <f t="shared" ca="1" si="73"/>
        <v>#REF!</v>
      </c>
      <c r="H61" s="23" t="e">
        <f t="shared" ca="1" si="73"/>
        <v>#REF!</v>
      </c>
      <c r="I61" s="23" t="e">
        <f t="shared" ca="1" si="73"/>
        <v>#REF!</v>
      </c>
      <c r="J61" s="23" t="e">
        <f t="shared" ca="1" si="73"/>
        <v>#REF!</v>
      </c>
      <c r="K61" s="23" t="e">
        <f t="shared" ca="1" si="73"/>
        <v>#REF!</v>
      </c>
      <c r="L61" s="23" t="e">
        <f t="shared" ca="1" si="73"/>
        <v>#REF!</v>
      </c>
      <c r="M61" s="23" t="e">
        <f t="shared" ca="1" si="73"/>
        <v>#REF!</v>
      </c>
      <c r="N61" s="23" t="e">
        <f t="shared" ca="1" si="73"/>
        <v>#REF!</v>
      </c>
      <c r="O61" s="23" t="e">
        <f t="shared" ca="1" si="73"/>
        <v>#REF!</v>
      </c>
      <c r="P61" s="23" t="e">
        <f t="shared" ca="1" si="73"/>
        <v>#REF!</v>
      </c>
      <c r="Q61" s="23" t="e">
        <f t="shared" ca="1" si="73"/>
        <v>#REF!</v>
      </c>
      <c r="R61" s="23" t="e">
        <f t="shared" ca="1" si="73"/>
        <v>#REF!</v>
      </c>
      <c r="S61" s="23" t="e">
        <f t="shared" ca="1" si="73"/>
        <v>#REF!</v>
      </c>
      <c r="T61" s="23" t="e">
        <f t="shared" ca="1" si="73"/>
        <v>#REF!</v>
      </c>
      <c r="U61" s="23" t="e">
        <f t="shared" ca="1" si="73"/>
        <v>#REF!</v>
      </c>
      <c r="V61" s="23" t="e">
        <f t="shared" ca="1" si="73"/>
        <v>#REF!</v>
      </c>
      <c r="W61" s="23" t="e">
        <f t="shared" ca="1" si="73"/>
        <v>#REF!</v>
      </c>
      <c r="X61" s="23" t="e">
        <f t="shared" ca="1" si="73"/>
        <v>#REF!</v>
      </c>
      <c r="Y61" s="23" t="e">
        <f t="shared" ca="1" si="73"/>
        <v>#REF!</v>
      </c>
      <c r="Z61" s="23" t="e">
        <f t="shared" ca="1" si="73"/>
        <v>#REF!</v>
      </c>
      <c r="AA61" s="23" t="e">
        <f t="shared" ca="1" si="73"/>
        <v>#REF!</v>
      </c>
      <c r="AB61" s="23" t="e">
        <f t="shared" ca="1" si="73"/>
        <v>#REF!</v>
      </c>
      <c r="AC61" s="23" t="e">
        <f t="shared" ca="1" si="73"/>
        <v>#REF!</v>
      </c>
      <c r="AD61" s="23" t="e">
        <f t="shared" ca="1" si="73"/>
        <v>#REF!</v>
      </c>
      <c r="AE61" s="23" t="e">
        <f t="shared" ca="1" si="73"/>
        <v>#REF!</v>
      </c>
      <c r="AF61" s="23" t="e">
        <f t="shared" ca="1" si="73"/>
        <v>#REF!</v>
      </c>
      <c r="AG61" s="23" t="e">
        <f t="shared" ca="1" si="73"/>
        <v>#REF!</v>
      </c>
      <c r="AH61" s="23" t="e">
        <f t="shared" ca="1" si="73"/>
        <v>#REF!</v>
      </c>
      <c r="AI61" s="23" t="e">
        <f t="shared" ca="1" si="73"/>
        <v>#REF!</v>
      </c>
      <c r="AJ61" s="23" t="e">
        <f t="shared" ca="1" si="73"/>
        <v>#REF!</v>
      </c>
      <c r="AK61" s="23" t="e">
        <f t="shared" ca="1" si="73"/>
        <v>#REF!</v>
      </c>
      <c r="AL61" s="23" t="e">
        <f t="shared" ca="1" si="73"/>
        <v>#REF!</v>
      </c>
      <c r="AM61" s="23" t="e">
        <f t="shared" ca="1" si="73"/>
        <v>#REF!</v>
      </c>
      <c r="AN61" s="23" t="e">
        <f t="shared" ca="1" si="73"/>
        <v>#REF!</v>
      </c>
      <c r="AO61" s="23" t="e">
        <f ca="1">C61</f>
        <v>#REF!</v>
      </c>
      <c r="AP61" s="23" t="e">
        <f t="shared" ca="1" si="68"/>
        <v>#REF!</v>
      </c>
      <c r="AQ61" s="23" t="e">
        <f t="shared" ca="1" si="68"/>
        <v>#REF!</v>
      </c>
      <c r="AR61" s="23" t="e">
        <f t="shared" ca="1" si="68"/>
        <v>#REF!</v>
      </c>
      <c r="AS61" s="23" t="e">
        <f t="shared" ca="1" si="68"/>
        <v>#REF!</v>
      </c>
      <c r="AT61" s="23" t="e">
        <f t="shared" ca="1" si="68"/>
        <v>#REF!</v>
      </c>
      <c r="AU61" s="23" t="e">
        <f t="shared" ca="1" si="68"/>
        <v>#REF!</v>
      </c>
      <c r="AV61" s="23" t="e">
        <f t="shared" ca="1" si="68"/>
        <v>#REF!</v>
      </c>
      <c r="AW61" s="23" t="e">
        <f t="shared" ca="1" si="68"/>
        <v>#REF!</v>
      </c>
      <c r="AX61" s="23" t="e">
        <f t="shared" ca="1" si="68"/>
        <v>#REF!</v>
      </c>
      <c r="AY61" s="23" t="e">
        <f t="shared" ref="AY61:BZ61" ca="1" si="74">M61+AX61</f>
        <v>#REF!</v>
      </c>
      <c r="AZ61" s="23" t="e">
        <f t="shared" ca="1" si="74"/>
        <v>#REF!</v>
      </c>
      <c r="BA61" s="23" t="e">
        <f t="shared" ca="1" si="74"/>
        <v>#REF!</v>
      </c>
      <c r="BB61" s="23" t="e">
        <f t="shared" ca="1" si="74"/>
        <v>#REF!</v>
      </c>
      <c r="BC61" s="23" t="e">
        <f t="shared" ca="1" si="74"/>
        <v>#REF!</v>
      </c>
      <c r="BD61" s="23" t="e">
        <f t="shared" ca="1" si="74"/>
        <v>#REF!</v>
      </c>
      <c r="BE61" s="23" t="e">
        <f t="shared" ca="1" si="74"/>
        <v>#REF!</v>
      </c>
      <c r="BF61" s="23" t="e">
        <f t="shared" ca="1" si="74"/>
        <v>#REF!</v>
      </c>
      <c r="BG61" s="23" t="e">
        <f t="shared" ca="1" si="74"/>
        <v>#REF!</v>
      </c>
      <c r="BH61" s="23" t="e">
        <f t="shared" ca="1" si="74"/>
        <v>#REF!</v>
      </c>
      <c r="BI61" s="23" t="e">
        <f t="shared" ca="1" si="74"/>
        <v>#REF!</v>
      </c>
      <c r="BJ61" s="23" t="e">
        <f t="shared" ca="1" si="74"/>
        <v>#REF!</v>
      </c>
      <c r="BK61" s="23" t="e">
        <f t="shared" ca="1" si="74"/>
        <v>#REF!</v>
      </c>
      <c r="BL61" s="23" t="e">
        <f t="shared" ca="1" si="74"/>
        <v>#REF!</v>
      </c>
      <c r="BM61" s="23" t="e">
        <f t="shared" ca="1" si="74"/>
        <v>#REF!</v>
      </c>
      <c r="BN61" s="23" t="e">
        <f t="shared" ca="1" si="74"/>
        <v>#REF!</v>
      </c>
      <c r="BO61" s="23" t="e">
        <f t="shared" ca="1" si="74"/>
        <v>#REF!</v>
      </c>
      <c r="BP61" s="23" t="e">
        <f t="shared" ca="1" si="74"/>
        <v>#REF!</v>
      </c>
      <c r="BQ61" s="23" t="e">
        <f t="shared" ca="1" si="74"/>
        <v>#REF!</v>
      </c>
      <c r="BR61" s="23" t="e">
        <f t="shared" ca="1" si="74"/>
        <v>#REF!</v>
      </c>
      <c r="BS61" s="23" t="e">
        <f t="shared" ca="1" si="74"/>
        <v>#REF!</v>
      </c>
      <c r="BT61" s="23" t="e">
        <f t="shared" ca="1" si="74"/>
        <v>#REF!</v>
      </c>
      <c r="BU61" s="23" t="e">
        <f t="shared" ca="1" si="74"/>
        <v>#REF!</v>
      </c>
      <c r="BV61" s="23" t="e">
        <f t="shared" ca="1" si="74"/>
        <v>#REF!</v>
      </c>
      <c r="BW61" s="23" t="e">
        <f t="shared" ca="1" si="74"/>
        <v>#REF!</v>
      </c>
      <c r="BX61" s="23" t="e">
        <f t="shared" ca="1" si="74"/>
        <v>#REF!</v>
      </c>
      <c r="BY61" s="23" t="e">
        <f t="shared" ca="1" si="74"/>
        <v>#REF!</v>
      </c>
      <c r="BZ61" s="23" t="e">
        <f t="shared" ca="1" si="74"/>
        <v>#REF!</v>
      </c>
    </row>
    <row r="62" spans="1:78" ht="13.5" thickBot="1" x14ac:dyDescent="0.25">
      <c r="A62" s="37"/>
      <c r="B62" s="22" t="e">
        <f t="shared" si="42"/>
        <v>#REF!</v>
      </c>
      <c r="C62" s="23" t="e">
        <f t="array" aca="1" ref="C62" ca="1">SUMPRODUCT(N(OFFSET(partidas,C$2*10,0,10,1)=$B57),N(OFFSET(partidas,C$2*10,1,10,1)&lt;&gt;""),N(OFFSET(partidas,C$2*10,1,10,1)=OFFSET(partidas,C$2*10,3,10,1)))+SUMPRODUCT(N(OFFSET(partidas,C$2*10,4,10,1)=$B57),N(OFFSET(partidas,C$2*10,1,10,1)&lt;&gt;""),N(OFFSET(partidas,C$2*10,1,10,1)=OFFSET(partidas,C$2*10,3,10,1)))</f>
        <v>#REF!</v>
      </c>
      <c r="D62" s="23" t="e">
        <f t="array" aca="1" ref="D62" ca="1">SUMPRODUCT(N(OFFSET(partidas,D$2*10,0,10,1)=$B57),N(OFFSET(partidas,D$2*10,1,10,1)&lt;&gt;""),N(OFFSET(partidas,D$2*10,1,10,1)=OFFSET(partidas,D$2*10,3,10,1)))+SUMPRODUCT(N(OFFSET(partidas,D$2*10,4,10,1)=$B57),N(OFFSET(partidas,D$2*10,1,10,1)&lt;&gt;""),N(OFFSET(partidas,D$2*10,1,10,1)=OFFSET(partidas,D$2*10,3,10,1)))</f>
        <v>#REF!</v>
      </c>
      <c r="E62" s="23" t="e">
        <f t="array" aca="1" ref="E62" ca="1">SUMPRODUCT(N(OFFSET(partidas,E$2*10,0,10,1)=$B57),N(OFFSET(partidas,E$2*10,1,10,1)&lt;&gt;""),N(OFFSET(partidas,E$2*10,1,10,1)=OFFSET(partidas,E$2*10,3,10,1)))+SUMPRODUCT(N(OFFSET(partidas,E$2*10,4,10,1)=$B57),N(OFFSET(partidas,E$2*10,1,10,1)&lt;&gt;""),N(OFFSET(partidas,E$2*10,1,10,1)=OFFSET(partidas,E$2*10,3,10,1)))</f>
        <v>#REF!</v>
      </c>
      <c r="F62" s="23" t="e">
        <f t="array" aca="1" ref="F62" ca="1">SUMPRODUCT(N(OFFSET(partidas,F$2*10,0,10,1)=$B57),N(OFFSET(partidas,F$2*10,1,10,1)&lt;&gt;""),N(OFFSET(partidas,F$2*10,1,10,1)=OFFSET(partidas,F$2*10,3,10,1)))+SUMPRODUCT(N(OFFSET(partidas,F$2*10,4,10,1)=$B57),N(OFFSET(partidas,F$2*10,1,10,1)&lt;&gt;""),N(OFFSET(partidas,F$2*10,1,10,1)=OFFSET(partidas,F$2*10,3,10,1)))</f>
        <v>#REF!</v>
      </c>
      <c r="G62" s="23" t="e">
        <f t="array" aca="1" ref="G62" ca="1">SUMPRODUCT(N(OFFSET(partidas,G$2*10,0,10,1)=$B57),N(OFFSET(partidas,G$2*10,1,10,1)&lt;&gt;""),N(OFFSET(partidas,G$2*10,1,10,1)=OFFSET(partidas,G$2*10,3,10,1)))+SUMPRODUCT(N(OFFSET(partidas,G$2*10,4,10,1)=$B57),N(OFFSET(partidas,G$2*10,1,10,1)&lt;&gt;""),N(OFFSET(partidas,G$2*10,1,10,1)=OFFSET(partidas,G$2*10,3,10,1)))</f>
        <v>#REF!</v>
      </c>
      <c r="H62" s="23" t="e">
        <f t="array" aca="1" ref="H62" ca="1">SUMPRODUCT(N(OFFSET(partidas,H$2*10,0,10,1)=$B57),N(OFFSET(partidas,H$2*10,1,10,1)&lt;&gt;""),N(OFFSET(partidas,H$2*10,1,10,1)=OFFSET(partidas,H$2*10,3,10,1)))+SUMPRODUCT(N(OFFSET(partidas,H$2*10,4,10,1)=$B57),N(OFFSET(partidas,H$2*10,1,10,1)&lt;&gt;""),N(OFFSET(partidas,H$2*10,1,10,1)=OFFSET(partidas,H$2*10,3,10,1)))</f>
        <v>#REF!</v>
      </c>
      <c r="I62" s="23" t="e">
        <f t="array" aca="1" ref="I62" ca="1">SUMPRODUCT(N(OFFSET(partidas,I$2*10,0,10,1)=$B57),N(OFFSET(partidas,I$2*10,1,10,1)&lt;&gt;""),N(OFFSET(partidas,I$2*10,1,10,1)=OFFSET(partidas,I$2*10,3,10,1)))+SUMPRODUCT(N(OFFSET(partidas,I$2*10,4,10,1)=$B57),N(OFFSET(partidas,I$2*10,1,10,1)&lt;&gt;""),N(OFFSET(partidas,I$2*10,1,10,1)=OFFSET(partidas,I$2*10,3,10,1)))</f>
        <v>#REF!</v>
      </c>
      <c r="J62" s="23" t="e">
        <f t="array" aca="1" ref="J62" ca="1">SUMPRODUCT(N(OFFSET(partidas,J$2*10,0,10,1)=$B57),N(OFFSET(partidas,J$2*10,1,10,1)&lt;&gt;""),N(OFFSET(partidas,J$2*10,1,10,1)=OFFSET(partidas,J$2*10,3,10,1)))+SUMPRODUCT(N(OFFSET(partidas,J$2*10,4,10,1)=$B57),N(OFFSET(partidas,J$2*10,1,10,1)&lt;&gt;""),N(OFFSET(partidas,J$2*10,1,10,1)=OFFSET(partidas,J$2*10,3,10,1)))</f>
        <v>#REF!</v>
      </c>
      <c r="K62" s="23" t="e">
        <f t="array" aca="1" ref="K62" ca="1">SUMPRODUCT(N(OFFSET(partidas,K$2*10,0,10,1)=$B57),N(OFFSET(partidas,K$2*10,1,10,1)&lt;&gt;""),N(OFFSET(partidas,K$2*10,1,10,1)=OFFSET(partidas,K$2*10,3,10,1)))+SUMPRODUCT(N(OFFSET(partidas,K$2*10,4,10,1)=$B57),N(OFFSET(partidas,K$2*10,1,10,1)&lt;&gt;""),N(OFFSET(partidas,K$2*10,1,10,1)=OFFSET(partidas,K$2*10,3,10,1)))</f>
        <v>#REF!</v>
      </c>
      <c r="L62" s="23" t="e">
        <f t="array" aca="1" ref="L62" ca="1">SUMPRODUCT(N(OFFSET(partidas,L$2*10,0,10,1)=$B57),N(OFFSET(partidas,L$2*10,1,10,1)&lt;&gt;""),N(OFFSET(partidas,L$2*10,1,10,1)=OFFSET(partidas,L$2*10,3,10,1)))+SUMPRODUCT(N(OFFSET(partidas,L$2*10,4,10,1)=$B57),N(OFFSET(partidas,L$2*10,1,10,1)&lt;&gt;""),N(OFFSET(partidas,L$2*10,1,10,1)=OFFSET(partidas,L$2*10,3,10,1)))</f>
        <v>#REF!</v>
      </c>
      <c r="M62" s="23" t="e">
        <f t="array" aca="1" ref="M62" ca="1">SUMPRODUCT(N(OFFSET(partidas,M$2*10,0,10,1)=$B57),N(OFFSET(partidas,M$2*10,1,10,1)&lt;&gt;""),N(OFFSET(partidas,M$2*10,1,10,1)=OFFSET(partidas,M$2*10,3,10,1)))+SUMPRODUCT(N(OFFSET(partidas,M$2*10,4,10,1)=$B57),N(OFFSET(partidas,M$2*10,1,10,1)&lt;&gt;""),N(OFFSET(partidas,M$2*10,1,10,1)=OFFSET(partidas,M$2*10,3,10,1)))</f>
        <v>#REF!</v>
      </c>
      <c r="N62" s="23" t="e">
        <f t="array" aca="1" ref="N62" ca="1">SUMPRODUCT(N(OFFSET(partidas,N$2*10,0,10,1)=$B57),N(OFFSET(partidas,N$2*10,1,10,1)&lt;&gt;""),N(OFFSET(partidas,N$2*10,1,10,1)=OFFSET(partidas,N$2*10,3,10,1)))+SUMPRODUCT(N(OFFSET(partidas,N$2*10,4,10,1)=$B57),N(OFFSET(partidas,N$2*10,1,10,1)&lt;&gt;""),N(OFFSET(partidas,N$2*10,1,10,1)=OFFSET(partidas,N$2*10,3,10,1)))</f>
        <v>#REF!</v>
      </c>
      <c r="O62" s="23" t="e">
        <f t="array" aca="1" ref="O62" ca="1">SUMPRODUCT(N(OFFSET(partidas,O$2*10,0,10,1)=$B57),N(OFFSET(partidas,O$2*10,1,10,1)&lt;&gt;""),N(OFFSET(partidas,O$2*10,1,10,1)=OFFSET(partidas,O$2*10,3,10,1)))+SUMPRODUCT(N(OFFSET(partidas,O$2*10,4,10,1)=$B57),N(OFFSET(partidas,O$2*10,1,10,1)&lt;&gt;""),N(OFFSET(partidas,O$2*10,1,10,1)=OFFSET(partidas,O$2*10,3,10,1)))</f>
        <v>#REF!</v>
      </c>
      <c r="P62" s="23" t="e">
        <f t="array" aca="1" ref="P62" ca="1">SUMPRODUCT(N(OFFSET(partidas,P$2*10,0,10,1)=$B57),N(OFFSET(partidas,P$2*10,1,10,1)&lt;&gt;""),N(OFFSET(partidas,P$2*10,1,10,1)=OFFSET(partidas,P$2*10,3,10,1)))+SUMPRODUCT(N(OFFSET(partidas,P$2*10,4,10,1)=$B57),N(OFFSET(partidas,P$2*10,1,10,1)&lt;&gt;""),N(OFFSET(partidas,P$2*10,1,10,1)=OFFSET(partidas,P$2*10,3,10,1)))</f>
        <v>#REF!</v>
      </c>
      <c r="Q62" s="23" t="e">
        <f t="array" aca="1" ref="Q62" ca="1">SUMPRODUCT(N(OFFSET(partidas,Q$2*10,0,10,1)=$B57),N(OFFSET(partidas,Q$2*10,1,10,1)&lt;&gt;""),N(OFFSET(partidas,Q$2*10,1,10,1)=OFFSET(partidas,Q$2*10,3,10,1)))+SUMPRODUCT(N(OFFSET(partidas,Q$2*10,4,10,1)=$B57),N(OFFSET(partidas,Q$2*10,1,10,1)&lt;&gt;""),N(OFFSET(partidas,Q$2*10,1,10,1)=OFFSET(partidas,Q$2*10,3,10,1)))</f>
        <v>#REF!</v>
      </c>
      <c r="R62" s="23" t="e">
        <f t="array" aca="1" ref="R62" ca="1">SUMPRODUCT(N(OFFSET(partidas,R$2*10,0,10,1)=$B57),N(OFFSET(partidas,R$2*10,1,10,1)&lt;&gt;""),N(OFFSET(partidas,R$2*10,1,10,1)=OFFSET(partidas,R$2*10,3,10,1)))+SUMPRODUCT(N(OFFSET(partidas,R$2*10,4,10,1)=$B57),N(OFFSET(partidas,R$2*10,1,10,1)&lt;&gt;""),N(OFFSET(partidas,R$2*10,1,10,1)=OFFSET(partidas,R$2*10,3,10,1)))</f>
        <v>#REF!</v>
      </c>
      <c r="S62" s="23" t="e">
        <f t="array" aca="1" ref="S62" ca="1">SUMPRODUCT(N(OFFSET(partidas,S$2*10,0,10,1)=$B57),N(OFFSET(partidas,S$2*10,1,10,1)&lt;&gt;""),N(OFFSET(partidas,S$2*10,1,10,1)=OFFSET(partidas,S$2*10,3,10,1)))+SUMPRODUCT(N(OFFSET(partidas,S$2*10,4,10,1)=$B57),N(OFFSET(partidas,S$2*10,1,10,1)&lt;&gt;""),N(OFFSET(partidas,S$2*10,1,10,1)=OFFSET(partidas,S$2*10,3,10,1)))</f>
        <v>#REF!</v>
      </c>
      <c r="T62" s="23" t="e">
        <f t="array" aca="1" ref="T62" ca="1">SUMPRODUCT(N(OFFSET(partidas,T$2*10,0,10,1)=$B57),N(OFFSET(partidas,T$2*10,1,10,1)&lt;&gt;""),N(OFFSET(partidas,T$2*10,1,10,1)=OFFSET(partidas,T$2*10,3,10,1)))+SUMPRODUCT(N(OFFSET(partidas,T$2*10,4,10,1)=$B57),N(OFFSET(partidas,T$2*10,1,10,1)&lt;&gt;""),N(OFFSET(partidas,T$2*10,1,10,1)=OFFSET(partidas,T$2*10,3,10,1)))</f>
        <v>#REF!</v>
      </c>
      <c r="U62" s="23" t="e">
        <f t="array" aca="1" ref="U62" ca="1">SUMPRODUCT(N(OFFSET(partidas,U$2*10,0,10,1)=$B57),N(OFFSET(partidas,U$2*10,1,10,1)&lt;&gt;""),N(OFFSET(partidas,U$2*10,1,10,1)=OFFSET(partidas,U$2*10,3,10,1)))+SUMPRODUCT(N(OFFSET(partidas,U$2*10,4,10,1)=$B57),N(OFFSET(partidas,U$2*10,1,10,1)&lt;&gt;""),N(OFFSET(partidas,U$2*10,1,10,1)=OFFSET(partidas,U$2*10,3,10,1)))</f>
        <v>#REF!</v>
      </c>
      <c r="V62" s="23" t="e">
        <f t="array" aca="1" ref="V62" ca="1">SUMPRODUCT(N(OFFSET(partidas,V$2*10,0,10,1)=$B57),N(OFFSET(partidas,V$2*10,1,10,1)&lt;&gt;""),N(OFFSET(partidas,V$2*10,1,10,1)=OFFSET(partidas,V$2*10,3,10,1)))+SUMPRODUCT(N(OFFSET(partidas,V$2*10,4,10,1)=$B57),N(OFFSET(partidas,V$2*10,1,10,1)&lt;&gt;""),N(OFFSET(partidas,V$2*10,1,10,1)=OFFSET(partidas,V$2*10,3,10,1)))</f>
        <v>#REF!</v>
      </c>
      <c r="W62" s="23" t="e">
        <f t="array" aca="1" ref="W62" ca="1">SUMPRODUCT(N(OFFSET(partidas,W$2*10,0,10,1)=$B57),N(OFFSET(partidas,W$2*10,1,10,1)&lt;&gt;""),N(OFFSET(partidas,W$2*10,1,10,1)=OFFSET(partidas,W$2*10,3,10,1)))+SUMPRODUCT(N(OFFSET(partidas,W$2*10,4,10,1)=$B57),N(OFFSET(partidas,W$2*10,1,10,1)&lt;&gt;""),N(OFFSET(partidas,W$2*10,1,10,1)=OFFSET(partidas,W$2*10,3,10,1)))</f>
        <v>#REF!</v>
      </c>
      <c r="X62" s="23" t="e">
        <f t="array" aca="1" ref="X62" ca="1">SUMPRODUCT(N(OFFSET(partidas,X$2*10,0,10,1)=$B57),N(OFFSET(partidas,X$2*10,1,10,1)&lt;&gt;""),N(OFFSET(partidas,X$2*10,1,10,1)=OFFSET(partidas,X$2*10,3,10,1)))+SUMPRODUCT(N(OFFSET(partidas,X$2*10,4,10,1)=$B57),N(OFFSET(partidas,X$2*10,1,10,1)&lt;&gt;""),N(OFFSET(partidas,X$2*10,1,10,1)=OFFSET(partidas,X$2*10,3,10,1)))</f>
        <v>#REF!</v>
      </c>
      <c r="Y62" s="23" t="e">
        <f t="array" aca="1" ref="Y62" ca="1">SUMPRODUCT(N(OFFSET(partidas,Y$2*10,0,10,1)=$B57),N(OFFSET(partidas,Y$2*10,1,10,1)&lt;&gt;""),N(OFFSET(partidas,Y$2*10,1,10,1)=OFFSET(partidas,Y$2*10,3,10,1)))+SUMPRODUCT(N(OFFSET(partidas,Y$2*10,4,10,1)=$B57),N(OFFSET(partidas,Y$2*10,1,10,1)&lt;&gt;""),N(OFFSET(partidas,Y$2*10,1,10,1)=OFFSET(partidas,Y$2*10,3,10,1)))</f>
        <v>#REF!</v>
      </c>
      <c r="Z62" s="23" t="e">
        <f t="array" aca="1" ref="Z62" ca="1">SUMPRODUCT(N(OFFSET(partidas,Z$2*10,0,10,1)=$B57),N(OFFSET(partidas,Z$2*10,1,10,1)&lt;&gt;""),N(OFFSET(partidas,Z$2*10,1,10,1)=OFFSET(partidas,Z$2*10,3,10,1)))+SUMPRODUCT(N(OFFSET(partidas,Z$2*10,4,10,1)=$B57),N(OFFSET(partidas,Z$2*10,1,10,1)&lt;&gt;""),N(OFFSET(partidas,Z$2*10,1,10,1)=OFFSET(partidas,Z$2*10,3,10,1)))</f>
        <v>#REF!</v>
      </c>
      <c r="AA62" s="23" t="e">
        <f t="array" aca="1" ref="AA62" ca="1">SUMPRODUCT(N(OFFSET(partidas,AA$2*10,0,10,1)=$B57),N(OFFSET(partidas,AA$2*10,1,10,1)&lt;&gt;""),N(OFFSET(partidas,AA$2*10,1,10,1)=OFFSET(partidas,AA$2*10,3,10,1)))+SUMPRODUCT(N(OFFSET(partidas,AA$2*10,4,10,1)=$B57),N(OFFSET(partidas,AA$2*10,1,10,1)&lt;&gt;""),N(OFFSET(partidas,AA$2*10,1,10,1)=OFFSET(partidas,AA$2*10,3,10,1)))</f>
        <v>#REF!</v>
      </c>
      <c r="AB62" s="23" t="e">
        <f t="array" aca="1" ref="AB62" ca="1">SUMPRODUCT(N(OFFSET(partidas,AB$2*10,0,10,1)=$B57),N(OFFSET(partidas,AB$2*10,1,10,1)&lt;&gt;""),N(OFFSET(partidas,AB$2*10,1,10,1)=OFFSET(partidas,AB$2*10,3,10,1)))+SUMPRODUCT(N(OFFSET(partidas,AB$2*10,4,10,1)=$B57),N(OFFSET(partidas,AB$2*10,1,10,1)&lt;&gt;""),N(OFFSET(partidas,AB$2*10,1,10,1)=OFFSET(partidas,AB$2*10,3,10,1)))</f>
        <v>#REF!</v>
      </c>
      <c r="AC62" s="23" t="e">
        <f t="array" aca="1" ref="AC62" ca="1">SUMPRODUCT(N(OFFSET(partidas,AC$2*10,0,10,1)=$B57),N(OFFSET(partidas,AC$2*10,1,10,1)&lt;&gt;""),N(OFFSET(partidas,AC$2*10,1,10,1)=OFFSET(partidas,AC$2*10,3,10,1)))+SUMPRODUCT(N(OFFSET(partidas,AC$2*10,4,10,1)=$B57),N(OFFSET(partidas,AC$2*10,1,10,1)&lt;&gt;""),N(OFFSET(partidas,AC$2*10,1,10,1)=OFFSET(partidas,AC$2*10,3,10,1)))</f>
        <v>#REF!</v>
      </c>
      <c r="AD62" s="23" t="e">
        <f t="array" aca="1" ref="AD62" ca="1">SUMPRODUCT(N(OFFSET(partidas,AD$2*10,0,10,1)=$B57),N(OFFSET(partidas,AD$2*10,1,10,1)&lt;&gt;""),N(OFFSET(partidas,AD$2*10,1,10,1)=OFFSET(partidas,AD$2*10,3,10,1)))+SUMPRODUCT(N(OFFSET(partidas,AD$2*10,4,10,1)=$B57),N(OFFSET(partidas,AD$2*10,1,10,1)&lt;&gt;""),N(OFFSET(partidas,AD$2*10,1,10,1)=OFFSET(partidas,AD$2*10,3,10,1)))</f>
        <v>#REF!</v>
      </c>
      <c r="AE62" s="23" t="e">
        <f t="array" aca="1" ref="AE62" ca="1">SUMPRODUCT(N(OFFSET(partidas,AE$2*10,0,10,1)=$B57),N(OFFSET(partidas,AE$2*10,1,10,1)&lt;&gt;""),N(OFFSET(partidas,AE$2*10,1,10,1)=OFFSET(partidas,AE$2*10,3,10,1)))+SUMPRODUCT(N(OFFSET(partidas,AE$2*10,4,10,1)=$B57),N(OFFSET(partidas,AE$2*10,1,10,1)&lt;&gt;""),N(OFFSET(partidas,AE$2*10,1,10,1)=OFFSET(partidas,AE$2*10,3,10,1)))</f>
        <v>#REF!</v>
      </c>
      <c r="AF62" s="23" t="e">
        <f t="array" aca="1" ref="AF62" ca="1">SUMPRODUCT(N(OFFSET(partidas,AF$2*10,0,10,1)=$B57),N(OFFSET(partidas,AF$2*10,1,10,1)&lt;&gt;""),N(OFFSET(partidas,AF$2*10,1,10,1)=OFFSET(partidas,AF$2*10,3,10,1)))+SUMPRODUCT(N(OFFSET(partidas,AF$2*10,4,10,1)=$B57),N(OFFSET(partidas,AF$2*10,1,10,1)&lt;&gt;""),N(OFFSET(partidas,AF$2*10,1,10,1)=OFFSET(partidas,AF$2*10,3,10,1)))</f>
        <v>#REF!</v>
      </c>
      <c r="AG62" s="23" t="e">
        <f t="array" aca="1" ref="AG62" ca="1">SUMPRODUCT(N(OFFSET(partidas,AG$2*10,0,10,1)=$B57),N(OFFSET(partidas,AG$2*10,1,10,1)&lt;&gt;""),N(OFFSET(partidas,AG$2*10,1,10,1)=OFFSET(partidas,AG$2*10,3,10,1)))+SUMPRODUCT(N(OFFSET(partidas,AG$2*10,4,10,1)=$B57),N(OFFSET(partidas,AG$2*10,1,10,1)&lt;&gt;""),N(OFFSET(partidas,AG$2*10,1,10,1)=OFFSET(partidas,AG$2*10,3,10,1)))</f>
        <v>#REF!</v>
      </c>
      <c r="AH62" s="23" t="e">
        <f t="array" aca="1" ref="AH62" ca="1">SUMPRODUCT(N(OFFSET(partidas,AH$2*10,0,10,1)=$B57),N(OFFSET(partidas,AH$2*10,1,10,1)&lt;&gt;""),N(OFFSET(partidas,AH$2*10,1,10,1)=OFFSET(partidas,AH$2*10,3,10,1)))+SUMPRODUCT(N(OFFSET(partidas,AH$2*10,4,10,1)=$B57),N(OFFSET(partidas,AH$2*10,1,10,1)&lt;&gt;""),N(OFFSET(partidas,AH$2*10,1,10,1)=OFFSET(partidas,AH$2*10,3,10,1)))</f>
        <v>#REF!</v>
      </c>
      <c r="AI62" s="23" t="e">
        <f t="array" aca="1" ref="AI62" ca="1">SUMPRODUCT(N(OFFSET(partidas,AI$2*10,0,10,1)=$B57),N(OFFSET(partidas,AI$2*10,1,10,1)&lt;&gt;""),N(OFFSET(partidas,AI$2*10,1,10,1)=OFFSET(partidas,AI$2*10,3,10,1)))+SUMPRODUCT(N(OFFSET(partidas,AI$2*10,4,10,1)=$B57),N(OFFSET(partidas,AI$2*10,1,10,1)&lt;&gt;""),N(OFFSET(partidas,AI$2*10,1,10,1)=OFFSET(partidas,AI$2*10,3,10,1)))</f>
        <v>#REF!</v>
      </c>
      <c r="AJ62" s="23" t="e">
        <f t="array" aca="1" ref="AJ62" ca="1">SUMPRODUCT(N(OFFSET(partidas,AJ$2*10,0,10,1)=$B57),N(OFFSET(partidas,AJ$2*10,1,10,1)&lt;&gt;""),N(OFFSET(partidas,AJ$2*10,1,10,1)=OFFSET(partidas,AJ$2*10,3,10,1)))+SUMPRODUCT(N(OFFSET(partidas,AJ$2*10,4,10,1)=$B57),N(OFFSET(partidas,AJ$2*10,1,10,1)&lt;&gt;""),N(OFFSET(partidas,AJ$2*10,1,10,1)=OFFSET(partidas,AJ$2*10,3,10,1)))</f>
        <v>#REF!</v>
      </c>
      <c r="AK62" s="23" t="e">
        <f t="array" aca="1" ref="AK62" ca="1">SUMPRODUCT(N(OFFSET(partidas,AK$2*10,0,10,1)=$B57),N(OFFSET(partidas,AK$2*10,1,10,1)&lt;&gt;""),N(OFFSET(partidas,AK$2*10,1,10,1)=OFFSET(partidas,AK$2*10,3,10,1)))+SUMPRODUCT(N(OFFSET(partidas,AK$2*10,4,10,1)=$B57),N(OFFSET(partidas,AK$2*10,1,10,1)&lt;&gt;""),N(OFFSET(partidas,AK$2*10,1,10,1)=OFFSET(partidas,AK$2*10,3,10,1)))</f>
        <v>#REF!</v>
      </c>
      <c r="AL62" s="23" t="e">
        <f t="array" aca="1" ref="AL62" ca="1">SUMPRODUCT(N(OFFSET(partidas,AL$2*10,0,10,1)=$B57),N(OFFSET(partidas,AL$2*10,1,10,1)&lt;&gt;""),N(OFFSET(partidas,AL$2*10,1,10,1)=OFFSET(partidas,AL$2*10,3,10,1)))+SUMPRODUCT(N(OFFSET(partidas,AL$2*10,4,10,1)=$B57),N(OFFSET(partidas,AL$2*10,1,10,1)&lt;&gt;""),N(OFFSET(partidas,AL$2*10,1,10,1)=OFFSET(partidas,AL$2*10,3,10,1)))</f>
        <v>#REF!</v>
      </c>
      <c r="AM62" s="23" t="e">
        <f t="array" aca="1" ref="AM62" ca="1">SUMPRODUCT(N(OFFSET(partidas,AM$2*10,0,10,1)=$B57),N(OFFSET(partidas,AM$2*10,1,10,1)&lt;&gt;""),N(OFFSET(partidas,AM$2*10,1,10,1)=OFFSET(partidas,AM$2*10,3,10,1)))+SUMPRODUCT(N(OFFSET(partidas,AM$2*10,4,10,1)=$B57),N(OFFSET(partidas,AM$2*10,1,10,1)&lt;&gt;""),N(OFFSET(partidas,AM$2*10,1,10,1)=OFFSET(partidas,AM$2*10,3,10,1)))</f>
        <v>#REF!</v>
      </c>
      <c r="AN62" s="23" t="e">
        <f t="array" aca="1" ref="AN62" ca="1">SUMPRODUCT(N(OFFSET(partidas,AN$2*10,0,10,1)=$B57),N(OFFSET(partidas,AN$2*10,1,10,1)&lt;&gt;""),N(OFFSET(partidas,AN$2*10,1,10,1)=OFFSET(partidas,AN$2*10,3,10,1)))+SUMPRODUCT(N(OFFSET(partidas,AN$2*10,4,10,1)=$B57),N(OFFSET(partidas,AN$2*10,1,10,1)&lt;&gt;""),N(OFFSET(partidas,AN$2*10,1,10,1)=OFFSET(partidas,AN$2*10,3,10,1)))</f>
        <v>#REF!</v>
      </c>
      <c r="AO62" s="38" t="e">
        <f ca="1">AO61*100000000+COUNTIF($C61:C61,3)*1000000+(AO57+AO58-AO59-AO60+30)*1000+(AO57+AO58)</f>
        <v>#REF!</v>
      </c>
      <c r="AP62" s="38" t="e">
        <f ca="1">AP61*100000000+COUNTIF($C61:D61,3)*1000000+(AP57+AP58-AP59-AP60+30)*1000+(AP57+AP58)</f>
        <v>#REF!</v>
      </c>
      <c r="AQ62" s="38" t="e">
        <f ca="1">AQ61*100000000+COUNTIF($C61:E61,3)*1000000+(AQ57+AQ58-AQ59-AQ60+30)*1000+(AQ57+AQ58)</f>
        <v>#REF!</v>
      </c>
      <c r="AR62" s="38" t="e">
        <f ca="1">AR61*100000000+COUNTIF($C61:F61,3)*1000000+(AR57+AR58-AR59-AR60+30)*1000+(AR57+AR58)</f>
        <v>#REF!</v>
      </c>
      <c r="AS62" s="38" t="e">
        <f ca="1">AS61*100000000+COUNTIF($C61:G61,3)*1000000+(AS57+AS58-AS59-AS60+30)*1000+(AS57+AS58)</f>
        <v>#REF!</v>
      </c>
      <c r="AT62" s="38" t="e">
        <f ca="1">AT61*100000000+COUNTIF($C61:H61,3)*1000000+(AT57+AT58-AT59-AT60+30)*1000+(AT57+AT58)</f>
        <v>#REF!</v>
      </c>
      <c r="AU62" s="38" t="e">
        <f ca="1">AU61*100000000+COUNTIF($C61:I61,3)*1000000+(AU57+AU58-AU59-AU60+30)*1000+(AU57+AU58)</f>
        <v>#REF!</v>
      </c>
      <c r="AV62" s="38" t="e">
        <f ca="1">AV61*100000000+COUNTIF($C61:J61,3)*1000000+(AV57+AV58-AV59-AV60+30)*1000+(AV57+AV58)</f>
        <v>#REF!</v>
      </c>
      <c r="AW62" s="38" t="e">
        <f ca="1">AW61*100000000+COUNTIF($C61:K61,3)*1000000+(AW57+AW58-AW59-AW60+30)*1000+(AW57+AW58)</f>
        <v>#REF!</v>
      </c>
      <c r="AX62" s="38" t="e">
        <f ca="1">AX61*100000000+COUNTIF($C61:L61,3)*1000000+(AX57+AX58-AX59-AX60+30)*1000+(AX57+AX58)</f>
        <v>#REF!</v>
      </c>
      <c r="AY62" s="38" t="e">
        <f ca="1">AY61*100000000+COUNTIF($C61:M61,3)*1000000+(AY57+AY58-AY59-AY60+30)*1000+(AY57+AY58)</f>
        <v>#REF!</v>
      </c>
      <c r="AZ62" s="38" t="e">
        <f ca="1">AZ61*100000000+COUNTIF($C61:N61,3)*1000000+(AZ57+AZ58-AZ59-AZ60+30)*1000+(AZ57+AZ58)</f>
        <v>#REF!</v>
      </c>
      <c r="BA62" s="38" t="e">
        <f ca="1">BA61*100000000+COUNTIF($C61:O61,3)*1000000+(BA57+BA58-BA59-BA60+30)*1000+(BA57+BA58)</f>
        <v>#REF!</v>
      </c>
      <c r="BB62" s="38" t="e">
        <f ca="1">BB61*100000000+COUNTIF($C61:P61,3)*1000000+(BB57+BB58-BB59-BB60+30)*1000+(BB57+BB58)</f>
        <v>#REF!</v>
      </c>
      <c r="BC62" s="38" t="e">
        <f ca="1">BC61*100000000+COUNTIF($C61:Q61,3)*1000000+(BC57+BC58-BC59-BC60+30)*1000+(BC57+BC58)</f>
        <v>#REF!</v>
      </c>
      <c r="BD62" s="38" t="e">
        <f ca="1">BD61*100000000+COUNTIF($C61:R61,3)*1000000+(BD57+BD58-BD59-BD60+30)*1000+(BD57+BD58)</f>
        <v>#REF!</v>
      </c>
      <c r="BE62" s="38" t="e">
        <f ca="1">BE61*100000000+COUNTIF($C61:S61,3)*1000000+(BE57+BE58-BE59-BE60+30)*1000+(BE57+BE58)</f>
        <v>#REF!</v>
      </c>
      <c r="BF62" s="38" t="e">
        <f ca="1">BF61*100000000+COUNTIF($C61:T61,3)*1000000+(BF57+BF58-BF59-BF60+30)*1000+(BF57+BF58)</f>
        <v>#REF!</v>
      </c>
      <c r="BG62" s="38" t="e">
        <f ca="1">BG61*100000000+COUNTIF($C61:U61,3)*1000000+(BG57+BG58-BG59-BG60+30)*1000+(BG57+BG58)</f>
        <v>#REF!</v>
      </c>
      <c r="BH62" s="38" t="e">
        <f ca="1">BH61*100000000+COUNTIF($C61:V61,3)*1000000+(BH57+BH58-BH59-BH60+30)*1000+(BH57+BH58)</f>
        <v>#REF!</v>
      </c>
      <c r="BI62" s="38" t="e">
        <f ca="1">BI61*100000000+COUNTIF($C61:W61,3)*1000000+(BI57+BI58-BI59-BI60+30)*1000+(BI57+BI58)</f>
        <v>#REF!</v>
      </c>
      <c r="BJ62" s="38" t="e">
        <f ca="1">BJ61*100000000+COUNTIF($C61:X61,3)*1000000+(BJ57+BJ58-BJ59-BJ60+30)*1000+(BJ57+BJ58)</f>
        <v>#REF!</v>
      </c>
      <c r="BK62" s="38" t="e">
        <f ca="1">BK61*100000000+COUNTIF($C61:Y61,3)*1000000+(BK57+BK58-BK59-BK60+30)*1000+(BK57+BK58)</f>
        <v>#REF!</v>
      </c>
      <c r="BL62" s="38" t="e">
        <f ca="1">BL61*100000000+COUNTIF($C61:Z61,3)*1000000+(BL57+BL58-BL59-BL60+30)*1000+(BL57+BL58)</f>
        <v>#REF!</v>
      </c>
      <c r="BM62" s="38" t="e">
        <f ca="1">BM61*100000000+COUNTIF($C61:AA61,3)*1000000+(BM57+BM58-BM59-BM60+30)*1000+(BM57+BM58)</f>
        <v>#REF!</v>
      </c>
      <c r="BN62" s="38" t="e">
        <f ca="1">BN61*100000000+COUNTIF($C61:AB61,3)*1000000+(BN57+BN58-BN59-BN60+30)*1000+(BN57+BN58)</f>
        <v>#REF!</v>
      </c>
      <c r="BO62" s="38" t="e">
        <f ca="1">BO61*100000000+COUNTIF($C61:AC61,3)*1000000+(BO57+BO58-BO59-BO60+30)*1000+(BO57+BO58)</f>
        <v>#REF!</v>
      </c>
      <c r="BP62" s="38" t="e">
        <f ca="1">BP61*100000000+COUNTIF($C61:AD61,3)*1000000+(BP57+BP58-BP59-BP60+30)*1000+(BP57+BP58)</f>
        <v>#REF!</v>
      </c>
      <c r="BQ62" s="38" t="e">
        <f ca="1">BQ61*100000000+COUNTIF($C61:AE61,3)*1000000+(BQ57+BQ58-BQ59-BQ60+30)*1000+(BQ57+BQ58)</f>
        <v>#REF!</v>
      </c>
      <c r="BR62" s="38" t="e">
        <f ca="1">BR61*100000000+COUNTIF($C61:AF61,3)*1000000+(BR57+BR58-BR59-BR60+30)*1000+(BR57+BR58)</f>
        <v>#REF!</v>
      </c>
      <c r="BS62" s="38" t="e">
        <f ca="1">BS61*100000000+COUNTIF($C61:AG61,3)*1000000+(BS57+BS58-BS59-BS60+30)*1000+(BS57+BS58)</f>
        <v>#REF!</v>
      </c>
      <c r="BT62" s="38" t="e">
        <f ca="1">BT61*100000000+COUNTIF($C61:AH61,3)*1000000+(BT57+BT58-BT59-BT60+30)*1000+(BT57+BT58)</f>
        <v>#REF!</v>
      </c>
      <c r="BU62" s="38" t="e">
        <f ca="1">BU61*100000000+COUNTIF($C61:AI61,3)*1000000+(BU57+BU58-BU59-BU60+30)*1000+(BU57+BU58)</f>
        <v>#REF!</v>
      </c>
      <c r="BV62" s="38" t="e">
        <f ca="1">BV61*100000000+COUNTIF($C61:AJ61,3)*1000000+(BV57+BV58-BV59-BV60+30)*1000+(BV57+BV58)</f>
        <v>#REF!</v>
      </c>
      <c r="BW62" s="38" t="e">
        <f ca="1">BW61*100000000+COUNTIF($C61:AK61,3)*1000000+(BW57+BW58-BW59-BW60+30)*1000+(BW57+BW58)</f>
        <v>#REF!</v>
      </c>
      <c r="BX62" s="38" t="e">
        <f ca="1">BX61*100000000+COUNTIF($C61:AL61,3)*1000000+(BX57+BX58-BX59-BX60+30)*1000+(BX57+BX58)</f>
        <v>#REF!</v>
      </c>
      <c r="BY62" s="38" t="e">
        <f ca="1">BY61*100000000+COUNTIF($C61:AM61,3)*1000000+(BY57+BY58-BY59-BY60+30)*1000+(BY57+BY58)</f>
        <v>#REF!</v>
      </c>
      <c r="BZ62" s="38" t="e">
        <f ca="1">BZ61*100000000+COUNTIF($C61:AN61,3)*1000000+(BZ57+BZ58-BZ59-BZ60+30)*1000+(BZ57+BZ58)</f>
        <v>#REF!</v>
      </c>
    </row>
    <row r="63" spans="1:78" ht="13.5" thickBot="1" x14ac:dyDescent="0.25">
      <c r="A63" s="37"/>
      <c r="B63" s="22" t="e">
        <f t="shared" si="42"/>
        <v>#REF!</v>
      </c>
      <c r="C63" s="23" t="e">
        <f t="array" aca="1" ref="C63" ca="1">SUMPRODUCT(N(OFFSET(partidas,C$2*10,0,10,1)=$B63),OFFSET(partidas,C$2*10,1,10,1))</f>
        <v>#REF!</v>
      </c>
      <c r="D63" s="23" t="e">
        <f t="array" aca="1" ref="D63" ca="1">SUMPRODUCT(N(OFFSET(partidas,D$2*10,0,10,1)=$B63),OFFSET(partidas,D$2*10,1,10,1))</f>
        <v>#REF!</v>
      </c>
      <c r="E63" s="23" t="e">
        <f t="array" aca="1" ref="E63" ca="1">SUMPRODUCT(N(OFFSET(partidas,E$2*10,0,10,1)=$B63),OFFSET(partidas,E$2*10,1,10,1))</f>
        <v>#REF!</v>
      </c>
      <c r="F63" s="23" t="e">
        <f t="array" aca="1" ref="F63" ca="1">SUMPRODUCT(N(OFFSET(partidas,F$2*10,0,10,1)=$B63),OFFSET(partidas,F$2*10,1,10,1))</f>
        <v>#REF!</v>
      </c>
      <c r="G63" s="23" t="e">
        <f t="array" aca="1" ref="G63" ca="1">SUMPRODUCT(N(OFFSET(partidas,G$2*10,0,10,1)=$B63),OFFSET(partidas,G$2*10,1,10,1))</f>
        <v>#REF!</v>
      </c>
      <c r="H63" s="23" t="e">
        <f t="array" aca="1" ref="H63" ca="1">SUMPRODUCT(N(OFFSET(partidas,H$2*10,0,10,1)=$B63),OFFSET(partidas,H$2*10,1,10,1))</f>
        <v>#REF!</v>
      </c>
      <c r="I63" s="23" t="e">
        <f t="array" aca="1" ref="I63" ca="1">SUMPRODUCT(N(OFFSET(partidas,I$2*10,0,10,1)=$B63),OFFSET(partidas,I$2*10,1,10,1))</f>
        <v>#REF!</v>
      </c>
      <c r="J63" s="23" t="e">
        <f t="array" aca="1" ref="J63" ca="1">SUMPRODUCT(N(OFFSET(partidas,J$2*10,0,10,1)=$B63),OFFSET(partidas,J$2*10,1,10,1))</f>
        <v>#REF!</v>
      </c>
      <c r="K63" s="23" t="e">
        <f t="array" aca="1" ref="K63" ca="1">SUMPRODUCT(N(OFFSET(partidas,K$2*10,0,10,1)=$B63),OFFSET(partidas,K$2*10,1,10,1))</f>
        <v>#REF!</v>
      </c>
      <c r="L63" s="23" t="e">
        <f t="array" aca="1" ref="L63" ca="1">SUMPRODUCT(N(OFFSET(partidas,L$2*10,0,10,1)=$B63),OFFSET(partidas,L$2*10,1,10,1))</f>
        <v>#REF!</v>
      </c>
      <c r="M63" s="23" t="e">
        <f t="array" aca="1" ref="M63" ca="1">SUMPRODUCT(N(OFFSET(partidas,M$2*10,0,10,1)=$B63),OFFSET(partidas,M$2*10,1,10,1))</f>
        <v>#REF!</v>
      </c>
      <c r="N63" s="23" t="e">
        <f t="array" aca="1" ref="N63" ca="1">SUMPRODUCT(N(OFFSET(partidas,N$2*10,0,10,1)=$B63),OFFSET(partidas,N$2*10,1,10,1))</f>
        <v>#REF!</v>
      </c>
      <c r="O63" s="23" t="e">
        <f t="array" aca="1" ref="O63" ca="1">SUMPRODUCT(N(OFFSET(partidas,O$2*10,0,10,1)=$B63),OFFSET(partidas,O$2*10,1,10,1))</f>
        <v>#REF!</v>
      </c>
      <c r="P63" s="23" t="e">
        <f t="array" aca="1" ref="P63" ca="1">SUMPRODUCT(N(OFFSET(partidas,P$2*10,0,10,1)=$B63),OFFSET(partidas,P$2*10,1,10,1))</f>
        <v>#REF!</v>
      </c>
      <c r="Q63" s="23" t="e">
        <f t="array" aca="1" ref="Q63" ca="1">SUMPRODUCT(N(OFFSET(partidas,Q$2*10,0,10,1)=$B63),OFFSET(partidas,Q$2*10,1,10,1))</f>
        <v>#REF!</v>
      </c>
      <c r="R63" s="23" t="e">
        <f t="array" aca="1" ref="R63" ca="1">SUMPRODUCT(N(OFFSET(partidas,R$2*10,0,10,1)=$B63),OFFSET(partidas,R$2*10,1,10,1))</f>
        <v>#REF!</v>
      </c>
      <c r="S63" s="23" t="e">
        <f t="array" aca="1" ref="S63" ca="1">SUMPRODUCT(N(OFFSET(partidas,S$2*10,0,10,1)=$B63),OFFSET(partidas,S$2*10,1,10,1))</f>
        <v>#REF!</v>
      </c>
      <c r="T63" s="23" t="e">
        <f t="array" aca="1" ref="T63" ca="1">SUMPRODUCT(N(OFFSET(partidas,T$2*10,0,10,1)=$B63),OFFSET(partidas,T$2*10,1,10,1))</f>
        <v>#REF!</v>
      </c>
      <c r="U63" s="23" t="e">
        <f t="array" aca="1" ref="U63" ca="1">SUMPRODUCT(N(OFFSET(partidas,U$2*10,0,10,1)=$B63),OFFSET(partidas,U$2*10,1,10,1))</f>
        <v>#REF!</v>
      </c>
      <c r="V63" s="23" t="e">
        <f t="array" aca="1" ref="V63" ca="1">SUMPRODUCT(N(OFFSET(partidas,V$2*10,0,10,1)=$B63),OFFSET(partidas,V$2*10,1,10,1))</f>
        <v>#REF!</v>
      </c>
      <c r="W63" s="23" t="e">
        <f t="array" aca="1" ref="W63" ca="1">SUMPRODUCT(N(OFFSET(partidas,W$2*10,0,10,1)=$B63),OFFSET(partidas,W$2*10,1,10,1))</f>
        <v>#REF!</v>
      </c>
      <c r="X63" s="23" t="e">
        <f t="array" aca="1" ref="X63" ca="1">SUMPRODUCT(N(OFFSET(partidas,X$2*10,0,10,1)=$B63),OFFSET(partidas,X$2*10,1,10,1))</f>
        <v>#REF!</v>
      </c>
      <c r="Y63" s="23" t="e">
        <f t="array" aca="1" ref="Y63" ca="1">SUMPRODUCT(N(OFFSET(partidas,Y$2*10,0,10,1)=$B63),OFFSET(partidas,Y$2*10,1,10,1))</f>
        <v>#REF!</v>
      </c>
      <c r="Z63" s="23" t="e">
        <f t="array" aca="1" ref="Z63" ca="1">SUMPRODUCT(N(OFFSET(partidas,Z$2*10,0,10,1)=$B63),OFFSET(partidas,Z$2*10,1,10,1))</f>
        <v>#REF!</v>
      </c>
      <c r="AA63" s="23" t="e">
        <f t="array" aca="1" ref="AA63" ca="1">SUMPRODUCT(N(OFFSET(partidas,AA$2*10,0,10,1)=$B63),OFFSET(partidas,AA$2*10,1,10,1))</f>
        <v>#REF!</v>
      </c>
      <c r="AB63" s="23" t="e">
        <f t="array" aca="1" ref="AB63" ca="1">SUMPRODUCT(N(OFFSET(partidas,AB$2*10,0,10,1)=$B63),OFFSET(partidas,AB$2*10,1,10,1))</f>
        <v>#REF!</v>
      </c>
      <c r="AC63" s="23" t="e">
        <f t="array" aca="1" ref="AC63" ca="1">SUMPRODUCT(N(OFFSET(partidas,AC$2*10,0,10,1)=$B63),OFFSET(partidas,AC$2*10,1,10,1))</f>
        <v>#REF!</v>
      </c>
      <c r="AD63" s="23" t="e">
        <f t="array" aca="1" ref="AD63" ca="1">SUMPRODUCT(N(OFFSET(partidas,AD$2*10,0,10,1)=$B63),OFFSET(partidas,AD$2*10,1,10,1))</f>
        <v>#REF!</v>
      </c>
      <c r="AE63" s="23" t="e">
        <f t="array" aca="1" ref="AE63" ca="1">SUMPRODUCT(N(OFFSET(partidas,AE$2*10,0,10,1)=$B63),OFFSET(partidas,AE$2*10,1,10,1))</f>
        <v>#REF!</v>
      </c>
      <c r="AF63" s="23" t="e">
        <f t="array" aca="1" ref="AF63" ca="1">SUMPRODUCT(N(OFFSET(partidas,AF$2*10,0,10,1)=$B63),OFFSET(partidas,AF$2*10,1,10,1))</f>
        <v>#REF!</v>
      </c>
      <c r="AG63" s="23" t="e">
        <f t="array" aca="1" ref="AG63" ca="1">SUMPRODUCT(N(OFFSET(partidas,AG$2*10,0,10,1)=$B63),OFFSET(partidas,AG$2*10,1,10,1))</f>
        <v>#REF!</v>
      </c>
      <c r="AH63" s="23" t="e">
        <f t="array" aca="1" ref="AH63" ca="1">SUMPRODUCT(N(OFFSET(partidas,AH$2*10,0,10,1)=$B63),OFFSET(partidas,AH$2*10,1,10,1))</f>
        <v>#REF!</v>
      </c>
      <c r="AI63" s="23" t="e">
        <f t="array" aca="1" ref="AI63" ca="1">SUMPRODUCT(N(OFFSET(partidas,AI$2*10,0,10,1)=$B63),OFFSET(partidas,AI$2*10,1,10,1))</f>
        <v>#REF!</v>
      </c>
      <c r="AJ63" s="23" t="e">
        <f t="array" aca="1" ref="AJ63" ca="1">SUMPRODUCT(N(OFFSET(partidas,AJ$2*10,0,10,1)=$B63),OFFSET(partidas,AJ$2*10,1,10,1))</f>
        <v>#REF!</v>
      </c>
      <c r="AK63" s="23" t="e">
        <f t="array" aca="1" ref="AK63" ca="1">SUMPRODUCT(N(OFFSET(partidas,AK$2*10,0,10,1)=$B63),OFFSET(partidas,AK$2*10,1,10,1))</f>
        <v>#REF!</v>
      </c>
      <c r="AL63" s="23" t="e">
        <f t="array" aca="1" ref="AL63" ca="1">SUMPRODUCT(N(OFFSET(partidas,AL$2*10,0,10,1)=$B63),OFFSET(partidas,AL$2*10,1,10,1))</f>
        <v>#REF!</v>
      </c>
      <c r="AM63" s="23" t="e">
        <f t="array" aca="1" ref="AM63" ca="1">SUMPRODUCT(N(OFFSET(partidas,AM$2*10,0,10,1)=$B63),OFFSET(partidas,AM$2*10,1,10,1))</f>
        <v>#REF!</v>
      </c>
      <c r="AN63" s="23" t="e">
        <f t="array" aca="1" ref="AN63" ca="1">SUMPRODUCT(N(OFFSET(partidas,AN$2*10,0,10,1)=$B63),OFFSET(partidas,AN$2*10,1,10,1))</f>
        <v>#REF!</v>
      </c>
      <c r="AO63" s="23" t="e">
        <f ca="1">C63</f>
        <v>#REF!</v>
      </c>
      <c r="AP63" s="23" t="e">
        <f t="shared" ref="AP63:AX67" ca="1" si="75">D63+AO63</f>
        <v>#REF!</v>
      </c>
      <c r="AQ63" s="23" t="e">
        <f t="shared" ca="1" si="75"/>
        <v>#REF!</v>
      </c>
      <c r="AR63" s="23" t="e">
        <f t="shared" ca="1" si="75"/>
        <v>#REF!</v>
      </c>
      <c r="AS63" s="23" t="e">
        <f t="shared" ca="1" si="75"/>
        <v>#REF!</v>
      </c>
      <c r="AT63" s="23" t="e">
        <f t="shared" ca="1" si="75"/>
        <v>#REF!</v>
      </c>
      <c r="AU63" s="23" t="e">
        <f t="shared" ca="1" si="75"/>
        <v>#REF!</v>
      </c>
      <c r="AV63" s="23" t="e">
        <f t="shared" ca="1" si="75"/>
        <v>#REF!</v>
      </c>
      <c r="AW63" s="23" t="e">
        <f t="shared" ca="1" si="75"/>
        <v>#REF!</v>
      </c>
      <c r="AX63" s="23" t="e">
        <f t="shared" ca="1" si="75"/>
        <v>#REF!</v>
      </c>
      <c r="AY63" s="23" t="e">
        <f t="shared" ref="AY63:BZ63" ca="1" si="76">M63+AX63</f>
        <v>#REF!</v>
      </c>
      <c r="AZ63" s="23" t="e">
        <f t="shared" ca="1" si="76"/>
        <v>#REF!</v>
      </c>
      <c r="BA63" s="23" t="e">
        <f t="shared" ca="1" si="76"/>
        <v>#REF!</v>
      </c>
      <c r="BB63" s="23" t="e">
        <f t="shared" ca="1" si="76"/>
        <v>#REF!</v>
      </c>
      <c r="BC63" s="23" t="e">
        <f t="shared" ca="1" si="76"/>
        <v>#REF!</v>
      </c>
      <c r="BD63" s="23" t="e">
        <f t="shared" ca="1" si="76"/>
        <v>#REF!</v>
      </c>
      <c r="BE63" s="23" t="e">
        <f t="shared" ca="1" si="76"/>
        <v>#REF!</v>
      </c>
      <c r="BF63" s="23" t="e">
        <f t="shared" ca="1" si="76"/>
        <v>#REF!</v>
      </c>
      <c r="BG63" s="23" t="e">
        <f t="shared" ca="1" si="76"/>
        <v>#REF!</v>
      </c>
      <c r="BH63" s="23" t="e">
        <f t="shared" ca="1" si="76"/>
        <v>#REF!</v>
      </c>
      <c r="BI63" s="23" t="e">
        <f t="shared" ca="1" si="76"/>
        <v>#REF!</v>
      </c>
      <c r="BJ63" s="23" t="e">
        <f t="shared" ca="1" si="76"/>
        <v>#REF!</v>
      </c>
      <c r="BK63" s="23" t="e">
        <f t="shared" ca="1" si="76"/>
        <v>#REF!</v>
      </c>
      <c r="BL63" s="23" t="e">
        <f t="shared" ca="1" si="76"/>
        <v>#REF!</v>
      </c>
      <c r="BM63" s="23" t="e">
        <f t="shared" ca="1" si="76"/>
        <v>#REF!</v>
      </c>
      <c r="BN63" s="23" t="e">
        <f t="shared" ca="1" si="76"/>
        <v>#REF!</v>
      </c>
      <c r="BO63" s="23" t="e">
        <f t="shared" ca="1" si="76"/>
        <v>#REF!</v>
      </c>
      <c r="BP63" s="23" t="e">
        <f t="shared" ca="1" si="76"/>
        <v>#REF!</v>
      </c>
      <c r="BQ63" s="23" t="e">
        <f t="shared" ca="1" si="76"/>
        <v>#REF!</v>
      </c>
      <c r="BR63" s="23" t="e">
        <f t="shared" ca="1" si="76"/>
        <v>#REF!</v>
      </c>
      <c r="BS63" s="23" t="e">
        <f t="shared" ca="1" si="76"/>
        <v>#REF!</v>
      </c>
      <c r="BT63" s="23" t="e">
        <f t="shared" ca="1" si="76"/>
        <v>#REF!</v>
      </c>
      <c r="BU63" s="23" t="e">
        <f t="shared" ca="1" si="76"/>
        <v>#REF!</v>
      </c>
      <c r="BV63" s="23" t="e">
        <f t="shared" ca="1" si="76"/>
        <v>#REF!</v>
      </c>
      <c r="BW63" s="23" t="e">
        <f t="shared" ca="1" si="76"/>
        <v>#REF!</v>
      </c>
      <c r="BX63" s="23" t="e">
        <f t="shared" ca="1" si="76"/>
        <v>#REF!</v>
      </c>
      <c r="BY63" s="23" t="e">
        <f t="shared" ca="1" si="76"/>
        <v>#REF!</v>
      </c>
      <c r="BZ63" s="23" t="e">
        <f t="shared" ca="1" si="76"/>
        <v>#REF!</v>
      </c>
    </row>
    <row r="64" spans="1:78" ht="13.5" thickBot="1" x14ac:dyDescent="0.25">
      <c r="A64" s="37"/>
      <c r="B64" s="22" t="e">
        <f t="shared" si="42"/>
        <v>#REF!</v>
      </c>
      <c r="C64" s="23" t="e">
        <f t="array" aca="1" ref="C64" ca="1">SUMPRODUCT(N(OFFSET(partidas,C$2*10,4,10,1)=$B63),OFFSET(partidas,C$2*10,3,10,1))</f>
        <v>#REF!</v>
      </c>
      <c r="D64" s="23" t="e">
        <f t="array" aca="1" ref="D64" ca="1">SUMPRODUCT(N(OFFSET(partidas,D$2*10,4,10,1)=$B63),OFFSET(partidas,D$2*10,3,10,1))</f>
        <v>#REF!</v>
      </c>
      <c r="E64" s="23" t="e">
        <f t="array" aca="1" ref="E64" ca="1">SUMPRODUCT(N(OFFSET(partidas,E$2*10,4,10,1)=$B63),OFFSET(partidas,E$2*10,3,10,1))</f>
        <v>#REF!</v>
      </c>
      <c r="F64" s="23" t="e">
        <f t="array" aca="1" ref="F64" ca="1">SUMPRODUCT(N(OFFSET(partidas,F$2*10,4,10,1)=$B63),OFFSET(partidas,F$2*10,3,10,1))</f>
        <v>#REF!</v>
      </c>
      <c r="G64" s="23" t="e">
        <f t="array" aca="1" ref="G64" ca="1">SUMPRODUCT(N(OFFSET(partidas,G$2*10,4,10,1)=$B63),OFFSET(partidas,G$2*10,3,10,1))</f>
        <v>#REF!</v>
      </c>
      <c r="H64" s="23" t="e">
        <f t="array" aca="1" ref="H64" ca="1">SUMPRODUCT(N(OFFSET(partidas,H$2*10,4,10,1)=$B63),OFFSET(partidas,H$2*10,3,10,1))</f>
        <v>#REF!</v>
      </c>
      <c r="I64" s="23" t="e">
        <f t="array" aca="1" ref="I64" ca="1">SUMPRODUCT(N(OFFSET(partidas,I$2*10,4,10,1)=$B63),OFFSET(partidas,I$2*10,3,10,1))</f>
        <v>#REF!</v>
      </c>
      <c r="J64" s="23" t="e">
        <f t="array" aca="1" ref="J64" ca="1">SUMPRODUCT(N(OFFSET(partidas,J$2*10,4,10,1)=$B63),OFFSET(partidas,J$2*10,3,10,1))</f>
        <v>#REF!</v>
      </c>
      <c r="K64" s="23" t="e">
        <f t="array" aca="1" ref="K64" ca="1">SUMPRODUCT(N(OFFSET(partidas,K$2*10,4,10,1)=$B63),OFFSET(partidas,K$2*10,3,10,1))</f>
        <v>#REF!</v>
      </c>
      <c r="L64" s="23" t="e">
        <f t="array" aca="1" ref="L64" ca="1">SUMPRODUCT(N(OFFSET(partidas,L$2*10,4,10,1)=$B63),OFFSET(partidas,L$2*10,3,10,1))</f>
        <v>#REF!</v>
      </c>
      <c r="M64" s="23" t="e">
        <f t="array" aca="1" ref="M64" ca="1">SUMPRODUCT(N(OFFSET(partidas,M$2*10,4,10,1)=$B63),OFFSET(partidas,M$2*10,3,10,1))</f>
        <v>#REF!</v>
      </c>
      <c r="N64" s="23" t="e">
        <f t="array" aca="1" ref="N64" ca="1">SUMPRODUCT(N(OFFSET(partidas,N$2*10,4,10,1)=$B63),OFFSET(partidas,N$2*10,3,10,1))</f>
        <v>#REF!</v>
      </c>
      <c r="O64" s="23" t="e">
        <f t="array" aca="1" ref="O64" ca="1">SUMPRODUCT(N(OFFSET(partidas,O$2*10,4,10,1)=$B63),OFFSET(partidas,O$2*10,3,10,1))</f>
        <v>#REF!</v>
      </c>
      <c r="P64" s="23" t="e">
        <f t="array" aca="1" ref="P64" ca="1">SUMPRODUCT(N(OFFSET(partidas,P$2*10,4,10,1)=$B63),OFFSET(partidas,P$2*10,3,10,1))</f>
        <v>#REF!</v>
      </c>
      <c r="Q64" s="23" t="e">
        <f t="array" aca="1" ref="Q64" ca="1">SUMPRODUCT(N(OFFSET(partidas,Q$2*10,4,10,1)=$B63),OFFSET(partidas,Q$2*10,3,10,1))</f>
        <v>#REF!</v>
      </c>
      <c r="R64" s="23" t="e">
        <f t="array" aca="1" ref="R64" ca="1">SUMPRODUCT(N(OFFSET(partidas,R$2*10,4,10,1)=$B63),OFFSET(partidas,R$2*10,3,10,1))</f>
        <v>#REF!</v>
      </c>
      <c r="S64" s="23" t="e">
        <f t="array" aca="1" ref="S64" ca="1">SUMPRODUCT(N(OFFSET(partidas,S$2*10,4,10,1)=$B63),OFFSET(partidas,S$2*10,3,10,1))</f>
        <v>#REF!</v>
      </c>
      <c r="T64" s="23" t="e">
        <f t="array" aca="1" ref="T64" ca="1">SUMPRODUCT(N(OFFSET(partidas,T$2*10,4,10,1)=$B63),OFFSET(partidas,T$2*10,3,10,1))</f>
        <v>#REF!</v>
      </c>
      <c r="U64" s="23" t="e">
        <f t="array" aca="1" ref="U64" ca="1">SUMPRODUCT(N(OFFSET(partidas,U$2*10,4,10,1)=$B63),OFFSET(partidas,U$2*10,3,10,1))</f>
        <v>#REF!</v>
      </c>
      <c r="V64" s="23" t="e">
        <f t="array" aca="1" ref="V64" ca="1">SUMPRODUCT(N(OFFSET(partidas,V$2*10,4,10,1)=$B63),OFFSET(partidas,V$2*10,3,10,1))</f>
        <v>#REF!</v>
      </c>
      <c r="W64" s="23" t="e">
        <f t="array" aca="1" ref="W64" ca="1">SUMPRODUCT(N(OFFSET(partidas,W$2*10,4,10,1)=$B63),OFFSET(partidas,W$2*10,3,10,1))</f>
        <v>#REF!</v>
      </c>
      <c r="X64" s="23" t="e">
        <f t="array" aca="1" ref="X64" ca="1">SUMPRODUCT(N(OFFSET(partidas,X$2*10,4,10,1)=$B63),OFFSET(partidas,X$2*10,3,10,1))</f>
        <v>#REF!</v>
      </c>
      <c r="Y64" s="23" t="e">
        <f t="array" aca="1" ref="Y64" ca="1">SUMPRODUCT(N(OFFSET(partidas,Y$2*10,4,10,1)=$B63),OFFSET(partidas,Y$2*10,3,10,1))</f>
        <v>#REF!</v>
      </c>
      <c r="Z64" s="23" t="e">
        <f t="array" aca="1" ref="Z64" ca="1">SUMPRODUCT(N(OFFSET(partidas,Z$2*10,4,10,1)=$B63),OFFSET(partidas,Z$2*10,3,10,1))</f>
        <v>#REF!</v>
      </c>
      <c r="AA64" s="23" t="e">
        <f t="array" aca="1" ref="AA64" ca="1">SUMPRODUCT(N(OFFSET(partidas,AA$2*10,4,10,1)=$B63),OFFSET(partidas,AA$2*10,3,10,1))</f>
        <v>#REF!</v>
      </c>
      <c r="AB64" s="23" t="e">
        <f t="array" aca="1" ref="AB64" ca="1">SUMPRODUCT(N(OFFSET(partidas,AB$2*10,4,10,1)=$B63),OFFSET(partidas,AB$2*10,3,10,1))</f>
        <v>#REF!</v>
      </c>
      <c r="AC64" s="23" t="e">
        <f t="array" aca="1" ref="AC64" ca="1">SUMPRODUCT(N(OFFSET(partidas,AC$2*10,4,10,1)=$B63),OFFSET(partidas,AC$2*10,3,10,1))</f>
        <v>#REF!</v>
      </c>
      <c r="AD64" s="23" t="e">
        <f t="array" aca="1" ref="AD64" ca="1">SUMPRODUCT(N(OFFSET(partidas,AD$2*10,4,10,1)=$B63),OFFSET(partidas,AD$2*10,3,10,1))</f>
        <v>#REF!</v>
      </c>
      <c r="AE64" s="23" t="e">
        <f t="array" aca="1" ref="AE64" ca="1">SUMPRODUCT(N(OFFSET(partidas,AE$2*10,4,10,1)=$B63),OFFSET(partidas,AE$2*10,3,10,1))</f>
        <v>#REF!</v>
      </c>
      <c r="AF64" s="23" t="e">
        <f t="array" aca="1" ref="AF64" ca="1">SUMPRODUCT(N(OFFSET(partidas,AF$2*10,4,10,1)=$B63),OFFSET(partidas,AF$2*10,3,10,1))</f>
        <v>#REF!</v>
      </c>
      <c r="AG64" s="23" t="e">
        <f t="array" aca="1" ref="AG64" ca="1">SUMPRODUCT(N(OFFSET(partidas,AG$2*10,4,10,1)=$B63),OFFSET(partidas,AG$2*10,3,10,1))</f>
        <v>#REF!</v>
      </c>
      <c r="AH64" s="23" t="e">
        <f t="array" aca="1" ref="AH64" ca="1">SUMPRODUCT(N(OFFSET(partidas,AH$2*10,4,10,1)=$B63),OFFSET(partidas,AH$2*10,3,10,1))</f>
        <v>#REF!</v>
      </c>
      <c r="AI64" s="23" t="e">
        <f t="array" aca="1" ref="AI64" ca="1">SUMPRODUCT(N(OFFSET(partidas,AI$2*10,4,10,1)=$B63),OFFSET(partidas,AI$2*10,3,10,1))</f>
        <v>#REF!</v>
      </c>
      <c r="AJ64" s="23" t="e">
        <f t="array" aca="1" ref="AJ64" ca="1">SUMPRODUCT(N(OFFSET(partidas,AJ$2*10,4,10,1)=$B63),OFFSET(partidas,AJ$2*10,3,10,1))</f>
        <v>#REF!</v>
      </c>
      <c r="AK64" s="23" t="e">
        <f t="array" aca="1" ref="AK64" ca="1">SUMPRODUCT(N(OFFSET(partidas,AK$2*10,4,10,1)=$B63),OFFSET(partidas,AK$2*10,3,10,1))</f>
        <v>#REF!</v>
      </c>
      <c r="AL64" s="23" t="e">
        <f t="array" aca="1" ref="AL64" ca="1">SUMPRODUCT(N(OFFSET(partidas,AL$2*10,4,10,1)=$B63),OFFSET(partidas,AL$2*10,3,10,1))</f>
        <v>#REF!</v>
      </c>
      <c r="AM64" s="23" t="e">
        <f t="array" aca="1" ref="AM64" ca="1">SUMPRODUCT(N(OFFSET(partidas,AM$2*10,4,10,1)=$B63),OFFSET(partidas,AM$2*10,3,10,1))</f>
        <v>#REF!</v>
      </c>
      <c r="AN64" s="23" t="e">
        <f t="array" aca="1" ref="AN64" ca="1">SUMPRODUCT(N(OFFSET(partidas,AN$2*10,4,10,1)=$B63),OFFSET(partidas,AN$2*10,3,10,1))</f>
        <v>#REF!</v>
      </c>
      <c r="AO64" s="23" t="e">
        <f ca="1">C64</f>
        <v>#REF!</v>
      </c>
      <c r="AP64" s="23" t="e">
        <f t="shared" ca="1" si="75"/>
        <v>#REF!</v>
      </c>
      <c r="AQ64" s="23" t="e">
        <f t="shared" ca="1" si="75"/>
        <v>#REF!</v>
      </c>
      <c r="AR64" s="23" t="e">
        <f t="shared" ca="1" si="75"/>
        <v>#REF!</v>
      </c>
      <c r="AS64" s="23" t="e">
        <f t="shared" ca="1" si="75"/>
        <v>#REF!</v>
      </c>
      <c r="AT64" s="23" t="e">
        <f t="shared" ca="1" si="75"/>
        <v>#REF!</v>
      </c>
      <c r="AU64" s="23" t="e">
        <f t="shared" ca="1" si="75"/>
        <v>#REF!</v>
      </c>
      <c r="AV64" s="23" t="e">
        <f t="shared" ca="1" si="75"/>
        <v>#REF!</v>
      </c>
      <c r="AW64" s="23" t="e">
        <f t="shared" ca="1" si="75"/>
        <v>#REF!</v>
      </c>
      <c r="AX64" s="23" t="e">
        <f t="shared" ca="1" si="75"/>
        <v>#REF!</v>
      </c>
      <c r="AY64" s="23" t="e">
        <f t="shared" ref="AY64:BZ64" ca="1" si="77">M64+AX64</f>
        <v>#REF!</v>
      </c>
      <c r="AZ64" s="23" t="e">
        <f t="shared" ca="1" si="77"/>
        <v>#REF!</v>
      </c>
      <c r="BA64" s="23" t="e">
        <f t="shared" ca="1" si="77"/>
        <v>#REF!</v>
      </c>
      <c r="BB64" s="23" t="e">
        <f t="shared" ca="1" si="77"/>
        <v>#REF!</v>
      </c>
      <c r="BC64" s="23" t="e">
        <f t="shared" ca="1" si="77"/>
        <v>#REF!</v>
      </c>
      <c r="BD64" s="23" t="e">
        <f t="shared" ca="1" si="77"/>
        <v>#REF!</v>
      </c>
      <c r="BE64" s="23" t="e">
        <f t="shared" ca="1" si="77"/>
        <v>#REF!</v>
      </c>
      <c r="BF64" s="23" t="e">
        <f t="shared" ca="1" si="77"/>
        <v>#REF!</v>
      </c>
      <c r="BG64" s="23" t="e">
        <f t="shared" ca="1" si="77"/>
        <v>#REF!</v>
      </c>
      <c r="BH64" s="23" t="e">
        <f t="shared" ca="1" si="77"/>
        <v>#REF!</v>
      </c>
      <c r="BI64" s="23" t="e">
        <f t="shared" ca="1" si="77"/>
        <v>#REF!</v>
      </c>
      <c r="BJ64" s="23" t="e">
        <f t="shared" ca="1" si="77"/>
        <v>#REF!</v>
      </c>
      <c r="BK64" s="23" t="e">
        <f t="shared" ca="1" si="77"/>
        <v>#REF!</v>
      </c>
      <c r="BL64" s="23" t="e">
        <f t="shared" ca="1" si="77"/>
        <v>#REF!</v>
      </c>
      <c r="BM64" s="23" t="e">
        <f t="shared" ca="1" si="77"/>
        <v>#REF!</v>
      </c>
      <c r="BN64" s="23" t="e">
        <f t="shared" ca="1" si="77"/>
        <v>#REF!</v>
      </c>
      <c r="BO64" s="23" t="e">
        <f t="shared" ca="1" si="77"/>
        <v>#REF!</v>
      </c>
      <c r="BP64" s="23" t="e">
        <f t="shared" ca="1" si="77"/>
        <v>#REF!</v>
      </c>
      <c r="BQ64" s="23" t="e">
        <f t="shared" ca="1" si="77"/>
        <v>#REF!</v>
      </c>
      <c r="BR64" s="23" t="e">
        <f t="shared" ca="1" si="77"/>
        <v>#REF!</v>
      </c>
      <c r="BS64" s="23" t="e">
        <f t="shared" ca="1" si="77"/>
        <v>#REF!</v>
      </c>
      <c r="BT64" s="23" t="e">
        <f t="shared" ca="1" si="77"/>
        <v>#REF!</v>
      </c>
      <c r="BU64" s="23" t="e">
        <f t="shared" ca="1" si="77"/>
        <v>#REF!</v>
      </c>
      <c r="BV64" s="23" t="e">
        <f t="shared" ca="1" si="77"/>
        <v>#REF!</v>
      </c>
      <c r="BW64" s="23" t="e">
        <f t="shared" ca="1" si="77"/>
        <v>#REF!</v>
      </c>
      <c r="BX64" s="23" t="e">
        <f t="shared" ca="1" si="77"/>
        <v>#REF!</v>
      </c>
      <c r="BY64" s="23" t="e">
        <f t="shared" ca="1" si="77"/>
        <v>#REF!</v>
      </c>
      <c r="BZ64" s="23" t="e">
        <f t="shared" ca="1" si="77"/>
        <v>#REF!</v>
      </c>
    </row>
    <row r="65" spans="1:78" ht="13.5" thickBot="1" x14ac:dyDescent="0.25">
      <c r="A65" s="37"/>
      <c r="B65" s="22" t="e">
        <f t="shared" si="42"/>
        <v>#REF!</v>
      </c>
      <c r="C65" s="23" t="e">
        <f t="array" aca="1" ref="C65" ca="1">SUMPRODUCT(N(OFFSET(partidas,C$2*10,0,10,1)=$B63),OFFSET(partidas,C$2*10,3,10,1))</f>
        <v>#REF!</v>
      </c>
      <c r="D65" s="23" t="e">
        <f t="array" aca="1" ref="D65" ca="1">SUMPRODUCT(N(OFFSET(partidas,D$2*10,0,10,1)=$B63),OFFSET(partidas,D$2*10,3,10,1))</f>
        <v>#REF!</v>
      </c>
      <c r="E65" s="23" t="e">
        <f t="array" aca="1" ref="E65" ca="1">SUMPRODUCT(N(OFFSET(partidas,E$2*10,0,10,1)=$B63),OFFSET(partidas,E$2*10,3,10,1))</f>
        <v>#REF!</v>
      </c>
      <c r="F65" s="23" t="e">
        <f t="array" aca="1" ref="F65" ca="1">SUMPRODUCT(N(OFFSET(partidas,F$2*10,0,10,1)=$B63),OFFSET(partidas,F$2*10,3,10,1))</f>
        <v>#REF!</v>
      </c>
      <c r="G65" s="23" t="e">
        <f t="array" aca="1" ref="G65" ca="1">SUMPRODUCT(N(OFFSET(partidas,G$2*10,0,10,1)=$B63),OFFSET(partidas,G$2*10,3,10,1))</f>
        <v>#REF!</v>
      </c>
      <c r="H65" s="23" t="e">
        <f t="array" aca="1" ref="H65" ca="1">SUMPRODUCT(N(OFFSET(partidas,H$2*10,0,10,1)=$B63),OFFSET(partidas,H$2*10,3,10,1))</f>
        <v>#REF!</v>
      </c>
      <c r="I65" s="23" t="e">
        <f t="array" aca="1" ref="I65" ca="1">SUMPRODUCT(N(OFFSET(partidas,I$2*10,0,10,1)=$B63),OFFSET(partidas,I$2*10,3,10,1))</f>
        <v>#REF!</v>
      </c>
      <c r="J65" s="23" t="e">
        <f t="array" aca="1" ref="J65" ca="1">SUMPRODUCT(N(OFFSET(partidas,J$2*10,0,10,1)=$B63),OFFSET(partidas,J$2*10,3,10,1))</f>
        <v>#REF!</v>
      </c>
      <c r="K65" s="23" t="e">
        <f t="array" aca="1" ref="K65" ca="1">SUMPRODUCT(N(OFFSET(partidas,K$2*10,0,10,1)=$B63),OFFSET(partidas,K$2*10,3,10,1))</f>
        <v>#REF!</v>
      </c>
      <c r="L65" s="23" t="e">
        <f t="array" aca="1" ref="L65" ca="1">SUMPRODUCT(N(OFFSET(partidas,L$2*10,0,10,1)=$B63),OFFSET(partidas,L$2*10,3,10,1))</f>
        <v>#REF!</v>
      </c>
      <c r="M65" s="23" t="e">
        <f t="array" aca="1" ref="M65" ca="1">SUMPRODUCT(N(OFFSET(partidas,M$2*10,0,10,1)=$B63),OFFSET(partidas,M$2*10,3,10,1))</f>
        <v>#REF!</v>
      </c>
      <c r="N65" s="23" t="e">
        <f t="array" aca="1" ref="N65" ca="1">SUMPRODUCT(N(OFFSET(partidas,N$2*10,0,10,1)=$B63),OFFSET(partidas,N$2*10,3,10,1))</f>
        <v>#REF!</v>
      </c>
      <c r="O65" s="23" t="e">
        <f t="array" aca="1" ref="O65" ca="1">SUMPRODUCT(N(OFFSET(partidas,O$2*10,0,10,1)=$B63),OFFSET(partidas,O$2*10,3,10,1))</f>
        <v>#REF!</v>
      </c>
      <c r="P65" s="23" t="e">
        <f t="array" aca="1" ref="P65" ca="1">SUMPRODUCT(N(OFFSET(partidas,P$2*10,0,10,1)=$B63),OFFSET(partidas,P$2*10,3,10,1))</f>
        <v>#REF!</v>
      </c>
      <c r="Q65" s="23" t="e">
        <f t="array" aca="1" ref="Q65" ca="1">SUMPRODUCT(N(OFFSET(partidas,Q$2*10,0,10,1)=$B63),OFFSET(partidas,Q$2*10,3,10,1))</f>
        <v>#REF!</v>
      </c>
      <c r="R65" s="23" t="e">
        <f t="array" aca="1" ref="R65" ca="1">SUMPRODUCT(N(OFFSET(partidas,R$2*10,0,10,1)=$B63),OFFSET(partidas,R$2*10,3,10,1))</f>
        <v>#REF!</v>
      </c>
      <c r="S65" s="23" t="e">
        <f t="array" aca="1" ref="S65" ca="1">SUMPRODUCT(N(OFFSET(partidas,S$2*10,0,10,1)=$B63),OFFSET(partidas,S$2*10,3,10,1))</f>
        <v>#REF!</v>
      </c>
      <c r="T65" s="23" t="e">
        <f t="array" aca="1" ref="T65" ca="1">SUMPRODUCT(N(OFFSET(partidas,T$2*10,0,10,1)=$B63),OFFSET(partidas,T$2*10,3,10,1))</f>
        <v>#REF!</v>
      </c>
      <c r="U65" s="23" t="e">
        <f t="array" aca="1" ref="U65" ca="1">SUMPRODUCT(N(OFFSET(partidas,U$2*10,0,10,1)=$B63),OFFSET(partidas,U$2*10,3,10,1))</f>
        <v>#REF!</v>
      </c>
      <c r="V65" s="23" t="e">
        <f t="array" aca="1" ref="V65" ca="1">SUMPRODUCT(N(OFFSET(partidas,V$2*10,0,10,1)=$B63),OFFSET(partidas,V$2*10,3,10,1))</f>
        <v>#REF!</v>
      </c>
      <c r="W65" s="23" t="e">
        <f t="array" aca="1" ref="W65" ca="1">SUMPRODUCT(N(OFFSET(partidas,W$2*10,0,10,1)=$B63),OFFSET(partidas,W$2*10,3,10,1))</f>
        <v>#REF!</v>
      </c>
      <c r="X65" s="23" t="e">
        <f t="array" aca="1" ref="X65" ca="1">SUMPRODUCT(N(OFFSET(partidas,X$2*10,0,10,1)=$B63),OFFSET(partidas,X$2*10,3,10,1))</f>
        <v>#REF!</v>
      </c>
      <c r="Y65" s="23" t="e">
        <f t="array" aca="1" ref="Y65" ca="1">SUMPRODUCT(N(OFFSET(partidas,Y$2*10,0,10,1)=$B63),OFFSET(partidas,Y$2*10,3,10,1))</f>
        <v>#REF!</v>
      </c>
      <c r="Z65" s="23" t="e">
        <f t="array" aca="1" ref="Z65" ca="1">SUMPRODUCT(N(OFFSET(partidas,Z$2*10,0,10,1)=$B63),OFFSET(partidas,Z$2*10,3,10,1))</f>
        <v>#REF!</v>
      </c>
      <c r="AA65" s="23" t="e">
        <f t="array" aca="1" ref="AA65" ca="1">SUMPRODUCT(N(OFFSET(partidas,AA$2*10,0,10,1)=$B63),OFFSET(partidas,AA$2*10,3,10,1))</f>
        <v>#REF!</v>
      </c>
      <c r="AB65" s="23" t="e">
        <f t="array" aca="1" ref="AB65" ca="1">SUMPRODUCT(N(OFFSET(partidas,AB$2*10,0,10,1)=$B63),OFFSET(partidas,AB$2*10,3,10,1))</f>
        <v>#REF!</v>
      </c>
      <c r="AC65" s="23" t="e">
        <f t="array" aca="1" ref="AC65" ca="1">SUMPRODUCT(N(OFFSET(partidas,AC$2*10,0,10,1)=$B63),OFFSET(partidas,AC$2*10,3,10,1))</f>
        <v>#REF!</v>
      </c>
      <c r="AD65" s="23" t="e">
        <f t="array" aca="1" ref="AD65" ca="1">SUMPRODUCT(N(OFFSET(partidas,AD$2*10,0,10,1)=$B63),OFFSET(partidas,AD$2*10,3,10,1))</f>
        <v>#REF!</v>
      </c>
      <c r="AE65" s="23" t="e">
        <f t="array" aca="1" ref="AE65" ca="1">SUMPRODUCT(N(OFFSET(partidas,AE$2*10,0,10,1)=$B63),OFFSET(partidas,AE$2*10,3,10,1))</f>
        <v>#REF!</v>
      </c>
      <c r="AF65" s="23" t="e">
        <f t="array" aca="1" ref="AF65" ca="1">SUMPRODUCT(N(OFFSET(partidas,AF$2*10,0,10,1)=$B63),OFFSET(partidas,AF$2*10,3,10,1))</f>
        <v>#REF!</v>
      </c>
      <c r="AG65" s="23" t="e">
        <f t="array" aca="1" ref="AG65" ca="1">SUMPRODUCT(N(OFFSET(partidas,AG$2*10,0,10,1)=$B63),OFFSET(partidas,AG$2*10,3,10,1))</f>
        <v>#REF!</v>
      </c>
      <c r="AH65" s="23" t="e">
        <f t="array" aca="1" ref="AH65" ca="1">SUMPRODUCT(N(OFFSET(partidas,AH$2*10,0,10,1)=$B63),OFFSET(partidas,AH$2*10,3,10,1))</f>
        <v>#REF!</v>
      </c>
      <c r="AI65" s="23" t="e">
        <f t="array" aca="1" ref="AI65" ca="1">SUMPRODUCT(N(OFFSET(partidas,AI$2*10,0,10,1)=$B63),OFFSET(partidas,AI$2*10,3,10,1))</f>
        <v>#REF!</v>
      </c>
      <c r="AJ65" s="23" t="e">
        <f t="array" aca="1" ref="AJ65" ca="1">SUMPRODUCT(N(OFFSET(partidas,AJ$2*10,0,10,1)=$B63),OFFSET(partidas,AJ$2*10,3,10,1))</f>
        <v>#REF!</v>
      </c>
      <c r="AK65" s="23" t="e">
        <f t="array" aca="1" ref="AK65" ca="1">SUMPRODUCT(N(OFFSET(partidas,AK$2*10,0,10,1)=$B63),OFFSET(partidas,AK$2*10,3,10,1))</f>
        <v>#REF!</v>
      </c>
      <c r="AL65" s="23" t="e">
        <f t="array" aca="1" ref="AL65" ca="1">SUMPRODUCT(N(OFFSET(partidas,AL$2*10,0,10,1)=$B63),OFFSET(partidas,AL$2*10,3,10,1))</f>
        <v>#REF!</v>
      </c>
      <c r="AM65" s="23" t="e">
        <f t="array" aca="1" ref="AM65" ca="1">SUMPRODUCT(N(OFFSET(partidas,AM$2*10,0,10,1)=$B63),OFFSET(partidas,AM$2*10,3,10,1))</f>
        <v>#REF!</v>
      </c>
      <c r="AN65" s="23" t="e">
        <f t="array" aca="1" ref="AN65" ca="1">SUMPRODUCT(N(OFFSET(partidas,AN$2*10,0,10,1)=$B63),OFFSET(partidas,AN$2*10,3,10,1))</f>
        <v>#REF!</v>
      </c>
      <c r="AO65" s="23" t="e">
        <f ca="1">C65</f>
        <v>#REF!</v>
      </c>
      <c r="AP65" s="23" t="e">
        <f t="shared" ca="1" si="75"/>
        <v>#REF!</v>
      </c>
      <c r="AQ65" s="23" t="e">
        <f t="shared" ca="1" si="75"/>
        <v>#REF!</v>
      </c>
      <c r="AR65" s="23" t="e">
        <f t="shared" ca="1" si="75"/>
        <v>#REF!</v>
      </c>
      <c r="AS65" s="23" t="e">
        <f t="shared" ca="1" si="75"/>
        <v>#REF!</v>
      </c>
      <c r="AT65" s="23" t="e">
        <f t="shared" ca="1" si="75"/>
        <v>#REF!</v>
      </c>
      <c r="AU65" s="23" t="e">
        <f t="shared" ca="1" si="75"/>
        <v>#REF!</v>
      </c>
      <c r="AV65" s="23" t="e">
        <f t="shared" ca="1" si="75"/>
        <v>#REF!</v>
      </c>
      <c r="AW65" s="23" t="e">
        <f t="shared" ca="1" si="75"/>
        <v>#REF!</v>
      </c>
      <c r="AX65" s="23" t="e">
        <f t="shared" ca="1" si="75"/>
        <v>#REF!</v>
      </c>
      <c r="AY65" s="23" t="e">
        <f t="shared" ref="AY65:BZ65" ca="1" si="78">M65+AX65</f>
        <v>#REF!</v>
      </c>
      <c r="AZ65" s="23" t="e">
        <f t="shared" ca="1" si="78"/>
        <v>#REF!</v>
      </c>
      <c r="BA65" s="23" t="e">
        <f t="shared" ca="1" si="78"/>
        <v>#REF!</v>
      </c>
      <c r="BB65" s="23" t="e">
        <f t="shared" ca="1" si="78"/>
        <v>#REF!</v>
      </c>
      <c r="BC65" s="23" t="e">
        <f t="shared" ca="1" si="78"/>
        <v>#REF!</v>
      </c>
      <c r="BD65" s="23" t="e">
        <f t="shared" ca="1" si="78"/>
        <v>#REF!</v>
      </c>
      <c r="BE65" s="23" t="e">
        <f t="shared" ca="1" si="78"/>
        <v>#REF!</v>
      </c>
      <c r="BF65" s="23" t="e">
        <f t="shared" ca="1" si="78"/>
        <v>#REF!</v>
      </c>
      <c r="BG65" s="23" t="e">
        <f t="shared" ca="1" si="78"/>
        <v>#REF!</v>
      </c>
      <c r="BH65" s="23" t="e">
        <f t="shared" ca="1" si="78"/>
        <v>#REF!</v>
      </c>
      <c r="BI65" s="23" t="e">
        <f t="shared" ca="1" si="78"/>
        <v>#REF!</v>
      </c>
      <c r="BJ65" s="23" t="e">
        <f t="shared" ca="1" si="78"/>
        <v>#REF!</v>
      </c>
      <c r="BK65" s="23" t="e">
        <f t="shared" ca="1" si="78"/>
        <v>#REF!</v>
      </c>
      <c r="BL65" s="23" t="e">
        <f t="shared" ca="1" si="78"/>
        <v>#REF!</v>
      </c>
      <c r="BM65" s="23" t="e">
        <f t="shared" ca="1" si="78"/>
        <v>#REF!</v>
      </c>
      <c r="BN65" s="23" t="e">
        <f t="shared" ca="1" si="78"/>
        <v>#REF!</v>
      </c>
      <c r="BO65" s="23" t="e">
        <f t="shared" ca="1" si="78"/>
        <v>#REF!</v>
      </c>
      <c r="BP65" s="23" t="e">
        <f t="shared" ca="1" si="78"/>
        <v>#REF!</v>
      </c>
      <c r="BQ65" s="23" t="e">
        <f t="shared" ca="1" si="78"/>
        <v>#REF!</v>
      </c>
      <c r="BR65" s="23" t="e">
        <f t="shared" ca="1" si="78"/>
        <v>#REF!</v>
      </c>
      <c r="BS65" s="23" t="e">
        <f t="shared" ca="1" si="78"/>
        <v>#REF!</v>
      </c>
      <c r="BT65" s="23" t="e">
        <f t="shared" ca="1" si="78"/>
        <v>#REF!</v>
      </c>
      <c r="BU65" s="23" t="e">
        <f t="shared" ca="1" si="78"/>
        <v>#REF!</v>
      </c>
      <c r="BV65" s="23" t="e">
        <f t="shared" ca="1" si="78"/>
        <v>#REF!</v>
      </c>
      <c r="BW65" s="23" t="e">
        <f t="shared" ca="1" si="78"/>
        <v>#REF!</v>
      </c>
      <c r="BX65" s="23" t="e">
        <f t="shared" ca="1" si="78"/>
        <v>#REF!</v>
      </c>
      <c r="BY65" s="23" t="e">
        <f t="shared" ca="1" si="78"/>
        <v>#REF!</v>
      </c>
      <c r="BZ65" s="23" t="e">
        <f t="shared" ca="1" si="78"/>
        <v>#REF!</v>
      </c>
    </row>
    <row r="66" spans="1:78" ht="13.5" thickBot="1" x14ac:dyDescent="0.25">
      <c r="A66" s="37"/>
      <c r="B66" s="22" t="e">
        <f t="shared" si="42"/>
        <v>#REF!</v>
      </c>
      <c r="C66" s="23" t="e">
        <f t="array" aca="1" ref="C66" ca="1">SUMPRODUCT(N(OFFSET(partidas,C$2*10,4,10,1)=$B63),OFFSET(partidas,C$2*10,1,10,1))</f>
        <v>#REF!</v>
      </c>
      <c r="D66" s="23" t="e">
        <f t="array" aca="1" ref="D66" ca="1">SUMPRODUCT(N(OFFSET(partidas,D$2*10,4,10,1)=$B63),OFFSET(partidas,D$2*10,1,10,1))</f>
        <v>#REF!</v>
      </c>
      <c r="E66" s="23" t="e">
        <f t="array" aca="1" ref="E66" ca="1">SUMPRODUCT(N(OFFSET(partidas,E$2*10,4,10,1)=$B63),OFFSET(partidas,E$2*10,1,10,1))</f>
        <v>#REF!</v>
      </c>
      <c r="F66" s="23" t="e">
        <f t="array" aca="1" ref="F66" ca="1">SUMPRODUCT(N(OFFSET(partidas,F$2*10,4,10,1)=$B63),OFFSET(partidas,F$2*10,1,10,1))</f>
        <v>#REF!</v>
      </c>
      <c r="G66" s="23" t="e">
        <f t="array" aca="1" ref="G66" ca="1">SUMPRODUCT(N(OFFSET(partidas,G$2*10,4,10,1)=$B63),OFFSET(partidas,G$2*10,1,10,1))</f>
        <v>#REF!</v>
      </c>
      <c r="H66" s="23" t="e">
        <f t="array" aca="1" ref="H66" ca="1">SUMPRODUCT(N(OFFSET(partidas,H$2*10,4,10,1)=$B63),OFFSET(partidas,H$2*10,1,10,1))</f>
        <v>#REF!</v>
      </c>
      <c r="I66" s="23" t="e">
        <f t="array" aca="1" ref="I66" ca="1">SUMPRODUCT(N(OFFSET(partidas,I$2*10,4,10,1)=$B63),OFFSET(partidas,I$2*10,1,10,1))</f>
        <v>#REF!</v>
      </c>
      <c r="J66" s="23" t="e">
        <f t="array" aca="1" ref="J66" ca="1">SUMPRODUCT(N(OFFSET(partidas,J$2*10,4,10,1)=$B63),OFFSET(partidas,J$2*10,1,10,1))</f>
        <v>#REF!</v>
      </c>
      <c r="K66" s="23" t="e">
        <f t="array" aca="1" ref="K66" ca="1">SUMPRODUCT(N(OFFSET(partidas,K$2*10,4,10,1)=$B63),OFFSET(partidas,K$2*10,1,10,1))</f>
        <v>#REF!</v>
      </c>
      <c r="L66" s="23" t="e">
        <f t="array" aca="1" ref="L66" ca="1">SUMPRODUCT(N(OFFSET(partidas,L$2*10,4,10,1)=$B63),OFFSET(partidas,L$2*10,1,10,1))</f>
        <v>#REF!</v>
      </c>
      <c r="M66" s="23" t="e">
        <f t="array" aca="1" ref="M66" ca="1">SUMPRODUCT(N(OFFSET(partidas,M$2*10,4,10,1)=$B63),OFFSET(partidas,M$2*10,1,10,1))</f>
        <v>#REF!</v>
      </c>
      <c r="N66" s="23" t="e">
        <f t="array" aca="1" ref="N66" ca="1">SUMPRODUCT(N(OFFSET(partidas,N$2*10,4,10,1)=$B63),OFFSET(partidas,N$2*10,1,10,1))</f>
        <v>#REF!</v>
      </c>
      <c r="O66" s="23" t="e">
        <f t="array" aca="1" ref="O66" ca="1">SUMPRODUCT(N(OFFSET(partidas,O$2*10,4,10,1)=$B63),OFFSET(partidas,O$2*10,1,10,1))</f>
        <v>#REF!</v>
      </c>
      <c r="P66" s="23" t="e">
        <f t="array" aca="1" ref="P66" ca="1">SUMPRODUCT(N(OFFSET(partidas,P$2*10,4,10,1)=$B63),OFFSET(partidas,P$2*10,1,10,1))</f>
        <v>#REF!</v>
      </c>
      <c r="Q66" s="23" t="e">
        <f t="array" aca="1" ref="Q66" ca="1">SUMPRODUCT(N(OFFSET(partidas,Q$2*10,4,10,1)=$B63),OFFSET(partidas,Q$2*10,1,10,1))</f>
        <v>#REF!</v>
      </c>
      <c r="R66" s="23" t="e">
        <f t="array" aca="1" ref="R66" ca="1">SUMPRODUCT(N(OFFSET(partidas,R$2*10,4,10,1)=$B63),OFFSET(partidas,R$2*10,1,10,1))</f>
        <v>#REF!</v>
      </c>
      <c r="S66" s="23" t="e">
        <f t="array" aca="1" ref="S66" ca="1">SUMPRODUCT(N(OFFSET(partidas,S$2*10,4,10,1)=$B63),OFFSET(partidas,S$2*10,1,10,1))</f>
        <v>#REF!</v>
      </c>
      <c r="T66" s="23" t="e">
        <f t="array" aca="1" ref="T66" ca="1">SUMPRODUCT(N(OFFSET(partidas,T$2*10,4,10,1)=$B63),OFFSET(partidas,T$2*10,1,10,1))</f>
        <v>#REF!</v>
      </c>
      <c r="U66" s="23" t="e">
        <f t="array" aca="1" ref="U66" ca="1">SUMPRODUCT(N(OFFSET(partidas,U$2*10,4,10,1)=$B63),OFFSET(partidas,U$2*10,1,10,1))</f>
        <v>#REF!</v>
      </c>
      <c r="V66" s="23" t="e">
        <f t="array" aca="1" ref="V66" ca="1">SUMPRODUCT(N(OFFSET(partidas,V$2*10,4,10,1)=$B63),OFFSET(partidas,V$2*10,1,10,1))</f>
        <v>#REF!</v>
      </c>
      <c r="W66" s="23" t="e">
        <f t="array" aca="1" ref="W66" ca="1">SUMPRODUCT(N(OFFSET(partidas,W$2*10,4,10,1)=$B63),OFFSET(partidas,W$2*10,1,10,1))</f>
        <v>#REF!</v>
      </c>
      <c r="X66" s="23" t="e">
        <f t="array" aca="1" ref="X66" ca="1">SUMPRODUCT(N(OFFSET(partidas,X$2*10,4,10,1)=$B63),OFFSET(partidas,X$2*10,1,10,1))</f>
        <v>#REF!</v>
      </c>
      <c r="Y66" s="23" t="e">
        <f t="array" aca="1" ref="Y66" ca="1">SUMPRODUCT(N(OFFSET(partidas,Y$2*10,4,10,1)=$B63),OFFSET(partidas,Y$2*10,1,10,1))</f>
        <v>#REF!</v>
      </c>
      <c r="Z66" s="23" t="e">
        <f t="array" aca="1" ref="Z66" ca="1">SUMPRODUCT(N(OFFSET(partidas,Z$2*10,4,10,1)=$B63),OFFSET(partidas,Z$2*10,1,10,1))</f>
        <v>#REF!</v>
      </c>
      <c r="AA66" s="23" t="e">
        <f t="array" aca="1" ref="AA66" ca="1">SUMPRODUCT(N(OFFSET(partidas,AA$2*10,4,10,1)=$B63),OFFSET(partidas,AA$2*10,1,10,1))</f>
        <v>#REF!</v>
      </c>
      <c r="AB66" s="23" t="e">
        <f t="array" aca="1" ref="AB66" ca="1">SUMPRODUCT(N(OFFSET(partidas,AB$2*10,4,10,1)=$B63),OFFSET(partidas,AB$2*10,1,10,1))</f>
        <v>#REF!</v>
      </c>
      <c r="AC66" s="23" t="e">
        <f t="array" aca="1" ref="AC66" ca="1">SUMPRODUCT(N(OFFSET(partidas,AC$2*10,4,10,1)=$B63),OFFSET(partidas,AC$2*10,1,10,1))</f>
        <v>#REF!</v>
      </c>
      <c r="AD66" s="23" t="e">
        <f t="array" aca="1" ref="AD66" ca="1">SUMPRODUCT(N(OFFSET(partidas,AD$2*10,4,10,1)=$B63),OFFSET(partidas,AD$2*10,1,10,1))</f>
        <v>#REF!</v>
      </c>
      <c r="AE66" s="23" t="e">
        <f t="array" aca="1" ref="AE66" ca="1">SUMPRODUCT(N(OFFSET(partidas,AE$2*10,4,10,1)=$B63),OFFSET(partidas,AE$2*10,1,10,1))</f>
        <v>#REF!</v>
      </c>
      <c r="AF66" s="23" t="e">
        <f t="array" aca="1" ref="AF66" ca="1">SUMPRODUCT(N(OFFSET(partidas,AF$2*10,4,10,1)=$B63),OFFSET(partidas,AF$2*10,1,10,1))</f>
        <v>#REF!</v>
      </c>
      <c r="AG66" s="23" t="e">
        <f t="array" aca="1" ref="AG66" ca="1">SUMPRODUCT(N(OFFSET(partidas,AG$2*10,4,10,1)=$B63),OFFSET(partidas,AG$2*10,1,10,1))</f>
        <v>#REF!</v>
      </c>
      <c r="AH66" s="23" t="e">
        <f t="array" aca="1" ref="AH66" ca="1">SUMPRODUCT(N(OFFSET(partidas,AH$2*10,4,10,1)=$B63),OFFSET(partidas,AH$2*10,1,10,1))</f>
        <v>#REF!</v>
      </c>
      <c r="AI66" s="23" t="e">
        <f t="array" aca="1" ref="AI66" ca="1">SUMPRODUCT(N(OFFSET(partidas,AI$2*10,4,10,1)=$B63),OFFSET(partidas,AI$2*10,1,10,1))</f>
        <v>#REF!</v>
      </c>
      <c r="AJ66" s="23" t="e">
        <f t="array" aca="1" ref="AJ66" ca="1">SUMPRODUCT(N(OFFSET(partidas,AJ$2*10,4,10,1)=$B63),OFFSET(partidas,AJ$2*10,1,10,1))</f>
        <v>#REF!</v>
      </c>
      <c r="AK66" s="23" t="e">
        <f t="array" aca="1" ref="AK66" ca="1">SUMPRODUCT(N(OFFSET(partidas,AK$2*10,4,10,1)=$B63),OFFSET(partidas,AK$2*10,1,10,1))</f>
        <v>#REF!</v>
      </c>
      <c r="AL66" s="23" t="e">
        <f t="array" aca="1" ref="AL66" ca="1">SUMPRODUCT(N(OFFSET(partidas,AL$2*10,4,10,1)=$B63),OFFSET(partidas,AL$2*10,1,10,1))</f>
        <v>#REF!</v>
      </c>
      <c r="AM66" s="23" t="e">
        <f t="array" aca="1" ref="AM66" ca="1">SUMPRODUCT(N(OFFSET(partidas,AM$2*10,4,10,1)=$B63),OFFSET(partidas,AM$2*10,1,10,1))</f>
        <v>#REF!</v>
      </c>
      <c r="AN66" s="23" t="e">
        <f t="array" aca="1" ref="AN66" ca="1">SUMPRODUCT(N(OFFSET(partidas,AN$2*10,4,10,1)=$B63),OFFSET(partidas,AN$2*10,1,10,1))</f>
        <v>#REF!</v>
      </c>
      <c r="AO66" s="23" t="e">
        <f ca="1">C66</f>
        <v>#REF!</v>
      </c>
      <c r="AP66" s="23" t="e">
        <f t="shared" ca="1" si="75"/>
        <v>#REF!</v>
      </c>
      <c r="AQ66" s="23" t="e">
        <f t="shared" ca="1" si="75"/>
        <v>#REF!</v>
      </c>
      <c r="AR66" s="23" t="e">
        <f t="shared" ca="1" si="75"/>
        <v>#REF!</v>
      </c>
      <c r="AS66" s="23" t="e">
        <f t="shared" ca="1" si="75"/>
        <v>#REF!</v>
      </c>
      <c r="AT66" s="23" t="e">
        <f t="shared" ca="1" si="75"/>
        <v>#REF!</v>
      </c>
      <c r="AU66" s="23" t="e">
        <f t="shared" ca="1" si="75"/>
        <v>#REF!</v>
      </c>
      <c r="AV66" s="23" t="e">
        <f t="shared" ca="1" si="75"/>
        <v>#REF!</v>
      </c>
      <c r="AW66" s="23" t="e">
        <f t="shared" ca="1" si="75"/>
        <v>#REF!</v>
      </c>
      <c r="AX66" s="23" t="e">
        <f t="shared" ca="1" si="75"/>
        <v>#REF!</v>
      </c>
      <c r="AY66" s="23" t="e">
        <f t="shared" ref="AY66:BZ66" ca="1" si="79">M66+AX66</f>
        <v>#REF!</v>
      </c>
      <c r="AZ66" s="23" t="e">
        <f t="shared" ca="1" si="79"/>
        <v>#REF!</v>
      </c>
      <c r="BA66" s="23" t="e">
        <f t="shared" ca="1" si="79"/>
        <v>#REF!</v>
      </c>
      <c r="BB66" s="23" t="e">
        <f t="shared" ca="1" si="79"/>
        <v>#REF!</v>
      </c>
      <c r="BC66" s="23" t="e">
        <f t="shared" ca="1" si="79"/>
        <v>#REF!</v>
      </c>
      <c r="BD66" s="23" t="e">
        <f t="shared" ca="1" si="79"/>
        <v>#REF!</v>
      </c>
      <c r="BE66" s="23" t="e">
        <f t="shared" ca="1" si="79"/>
        <v>#REF!</v>
      </c>
      <c r="BF66" s="23" t="e">
        <f t="shared" ca="1" si="79"/>
        <v>#REF!</v>
      </c>
      <c r="BG66" s="23" t="e">
        <f t="shared" ca="1" si="79"/>
        <v>#REF!</v>
      </c>
      <c r="BH66" s="23" t="e">
        <f t="shared" ca="1" si="79"/>
        <v>#REF!</v>
      </c>
      <c r="BI66" s="23" t="e">
        <f t="shared" ca="1" si="79"/>
        <v>#REF!</v>
      </c>
      <c r="BJ66" s="23" t="e">
        <f t="shared" ca="1" si="79"/>
        <v>#REF!</v>
      </c>
      <c r="BK66" s="23" t="e">
        <f t="shared" ca="1" si="79"/>
        <v>#REF!</v>
      </c>
      <c r="BL66" s="23" t="e">
        <f t="shared" ca="1" si="79"/>
        <v>#REF!</v>
      </c>
      <c r="BM66" s="23" t="e">
        <f t="shared" ca="1" si="79"/>
        <v>#REF!</v>
      </c>
      <c r="BN66" s="23" t="e">
        <f t="shared" ca="1" si="79"/>
        <v>#REF!</v>
      </c>
      <c r="BO66" s="23" t="e">
        <f t="shared" ca="1" si="79"/>
        <v>#REF!</v>
      </c>
      <c r="BP66" s="23" t="e">
        <f t="shared" ca="1" si="79"/>
        <v>#REF!</v>
      </c>
      <c r="BQ66" s="23" t="e">
        <f t="shared" ca="1" si="79"/>
        <v>#REF!</v>
      </c>
      <c r="BR66" s="23" t="e">
        <f t="shared" ca="1" si="79"/>
        <v>#REF!</v>
      </c>
      <c r="BS66" s="23" t="e">
        <f t="shared" ca="1" si="79"/>
        <v>#REF!</v>
      </c>
      <c r="BT66" s="23" t="e">
        <f t="shared" ca="1" si="79"/>
        <v>#REF!</v>
      </c>
      <c r="BU66" s="23" t="e">
        <f t="shared" ca="1" si="79"/>
        <v>#REF!</v>
      </c>
      <c r="BV66" s="23" t="e">
        <f t="shared" ca="1" si="79"/>
        <v>#REF!</v>
      </c>
      <c r="BW66" s="23" t="e">
        <f t="shared" ca="1" si="79"/>
        <v>#REF!</v>
      </c>
      <c r="BX66" s="23" t="e">
        <f t="shared" ca="1" si="79"/>
        <v>#REF!</v>
      </c>
      <c r="BY66" s="23" t="e">
        <f t="shared" ca="1" si="79"/>
        <v>#REF!</v>
      </c>
      <c r="BZ66" s="23" t="e">
        <f t="shared" ca="1" si="79"/>
        <v>#REF!</v>
      </c>
    </row>
    <row r="67" spans="1:78" ht="13.5" thickBot="1" x14ac:dyDescent="0.25">
      <c r="A67" s="37"/>
      <c r="B67" s="22" t="e">
        <f t="shared" ref="B67:B123" si="80">INDEX(ostimes,ROUNDUP((ROW()-2)/$A$2,0))</f>
        <v>#REF!</v>
      </c>
      <c r="C67" s="23" t="e">
        <f ca="1">(SUM(C63:C64)&gt;SUM(C65:C66))*3+C68</f>
        <v>#REF!</v>
      </c>
      <c r="D67" s="23" t="e">
        <f t="shared" ref="D67:AN67" ca="1" si="81">(SUM(D63:D64)&gt;SUM(D65:D66))*3+D68</f>
        <v>#REF!</v>
      </c>
      <c r="E67" s="23" t="e">
        <f t="shared" ca="1" si="81"/>
        <v>#REF!</v>
      </c>
      <c r="F67" s="23" t="e">
        <f t="shared" ca="1" si="81"/>
        <v>#REF!</v>
      </c>
      <c r="G67" s="23" t="e">
        <f t="shared" ca="1" si="81"/>
        <v>#REF!</v>
      </c>
      <c r="H67" s="23" t="e">
        <f t="shared" ca="1" si="81"/>
        <v>#REF!</v>
      </c>
      <c r="I67" s="23" t="e">
        <f t="shared" ca="1" si="81"/>
        <v>#REF!</v>
      </c>
      <c r="J67" s="23" t="e">
        <f t="shared" ca="1" si="81"/>
        <v>#REF!</v>
      </c>
      <c r="K67" s="23" t="e">
        <f t="shared" ca="1" si="81"/>
        <v>#REF!</v>
      </c>
      <c r="L67" s="23" t="e">
        <f t="shared" ca="1" si="81"/>
        <v>#REF!</v>
      </c>
      <c r="M67" s="23" t="e">
        <f t="shared" ca="1" si="81"/>
        <v>#REF!</v>
      </c>
      <c r="N67" s="23" t="e">
        <f t="shared" ca="1" si="81"/>
        <v>#REF!</v>
      </c>
      <c r="O67" s="23" t="e">
        <f t="shared" ca="1" si="81"/>
        <v>#REF!</v>
      </c>
      <c r="P67" s="23" t="e">
        <f t="shared" ca="1" si="81"/>
        <v>#REF!</v>
      </c>
      <c r="Q67" s="23" t="e">
        <f t="shared" ca="1" si="81"/>
        <v>#REF!</v>
      </c>
      <c r="R67" s="23" t="e">
        <f t="shared" ca="1" si="81"/>
        <v>#REF!</v>
      </c>
      <c r="S67" s="23" t="e">
        <f t="shared" ca="1" si="81"/>
        <v>#REF!</v>
      </c>
      <c r="T67" s="23" t="e">
        <f t="shared" ca="1" si="81"/>
        <v>#REF!</v>
      </c>
      <c r="U67" s="23" t="e">
        <f t="shared" ca="1" si="81"/>
        <v>#REF!</v>
      </c>
      <c r="V67" s="23" t="e">
        <f t="shared" ca="1" si="81"/>
        <v>#REF!</v>
      </c>
      <c r="W67" s="23" t="e">
        <f t="shared" ca="1" si="81"/>
        <v>#REF!</v>
      </c>
      <c r="X67" s="23" t="e">
        <f t="shared" ca="1" si="81"/>
        <v>#REF!</v>
      </c>
      <c r="Y67" s="23" t="e">
        <f t="shared" ca="1" si="81"/>
        <v>#REF!</v>
      </c>
      <c r="Z67" s="23" t="e">
        <f t="shared" ca="1" si="81"/>
        <v>#REF!</v>
      </c>
      <c r="AA67" s="23" t="e">
        <f t="shared" ca="1" si="81"/>
        <v>#REF!</v>
      </c>
      <c r="AB67" s="23" t="e">
        <f t="shared" ca="1" si="81"/>
        <v>#REF!</v>
      </c>
      <c r="AC67" s="23" t="e">
        <f t="shared" ca="1" si="81"/>
        <v>#REF!</v>
      </c>
      <c r="AD67" s="23" t="e">
        <f t="shared" ca="1" si="81"/>
        <v>#REF!</v>
      </c>
      <c r="AE67" s="23" t="e">
        <f t="shared" ca="1" si="81"/>
        <v>#REF!</v>
      </c>
      <c r="AF67" s="23" t="e">
        <f t="shared" ca="1" si="81"/>
        <v>#REF!</v>
      </c>
      <c r="AG67" s="23" t="e">
        <f t="shared" ca="1" si="81"/>
        <v>#REF!</v>
      </c>
      <c r="AH67" s="23" t="e">
        <f t="shared" ca="1" si="81"/>
        <v>#REF!</v>
      </c>
      <c r="AI67" s="23" t="e">
        <f t="shared" ca="1" si="81"/>
        <v>#REF!</v>
      </c>
      <c r="AJ67" s="23" t="e">
        <f t="shared" ca="1" si="81"/>
        <v>#REF!</v>
      </c>
      <c r="AK67" s="23" t="e">
        <f t="shared" ca="1" si="81"/>
        <v>#REF!</v>
      </c>
      <c r="AL67" s="23" t="e">
        <f t="shared" ca="1" si="81"/>
        <v>#REF!</v>
      </c>
      <c r="AM67" s="23" t="e">
        <f t="shared" ca="1" si="81"/>
        <v>#REF!</v>
      </c>
      <c r="AN67" s="23" t="e">
        <f t="shared" ca="1" si="81"/>
        <v>#REF!</v>
      </c>
      <c r="AO67" s="23" t="e">
        <f ca="1">C67</f>
        <v>#REF!</v>
      </c>
      <c r="AP67" s="23" t="e">
        <f t="shared" ca="1" si="75"/>
        <v>#REF!</v>
      </c>
      <c r="AQ67" s="23" t="e">
        <f t="shared" ca="1" si="75"/>
        <v>#REF!</v>
      </c>
      <c r="AR67" s="23" t="e">
        <f t="shared" ca="1" si="75"/>
        <v>#REF!</v>
      </c>
      <c r="AS67" s="23" t="e">
        <f t="shared" ca="1" si="75"/>
        <v>#REF!</v>
      </c>
      <c r="AT67" s="23" t="e">
        <f t="shared" ca="1" si="75"/>
        <v>#REF!</v>
      </c>
      <c r="AU67" s="23" t="e">
        <f t="shared" ca="1" si="75"/>
        <v>#REF!</v>
      </c>
      <c r="AV67" s="23" t="e">
        <f t="shared" ca="1" si="75"/>
        <v>#REF!</v>
      </c>
      <c r="AW67" s="23" t="e">
        <f t="shared" ca="1" si="75"/>
        <v>#REF!</v>
      </c>
      <c r="AX67" s="23" t="e">
        <f t="shared" ca="1" si="75"/>
        <v>#REF!</v>
      </c>
      <c r="AY67" s="23" t="e">
        <f t="shared" ref="AY67:BZ67" ca="1" si="82">M67+AX67</f>
        <v>#REF!</v>
      </c>
      <c r="AZ67" s="23" t="e">
        <f t="shared" ca="1" si="82"/>
        <v>#REF!</v>
      </c>
      <c r="BA67" s="23" t="e">
        <f t="shared" ca="1" si="82"/>
        <v>#REF!</v>
      </c>
      <c r="BB67" s="23" t="e">
        <f t="shared" ca="1" si="82"/>
        <v>#REF!</v>
      </c>
      <c r="BC67" s="23" t="e">
        <f t="shared" ca="1" si="82"/>
        <v>#REF!</v>
      </c>
      <c r="BD67" s="23" t="e">
        <f t="shared" ca="1" si="82"/>
        <v>#REF!</v>
      </c>
      <c r="BE67" s="23" t="e">
        <f t="shared" ca="1" si="82"/>
        <v>#REF!</v>
      </c>
      <c r="BF67" s="23" t="e">
        <f t="shared" ca="1" si="82"/>
        <v>#REF!</v>
      </c>
      <c r="BG67" s="23" t="e">
        <f t="shared" ca="1" si="82"/>
        <v>#REF!</v>
      </c>
      <c r="BH67" s="23" t="e">
        <f t="shared" ca="1" si="82"/>
        <v>#REF!</v>
      </c>
      <c r="BI67" s="23" t="e">
        <f t="shared" ca="1" si="82"/>
        <v>#REF!</v>
      </c>
      <c r="BJ67" s="23" t="e">
        <f t="shared" ca="1" si="82"/>
        <v>#REF!</v>
      </c>
      <c r="BK67" s="23" t="e">
        <f t="shared" ca="1" si="82"/>
        <v>#REF!</v>
      </c>
      <c r="BL67" s="23" t="e">
        <f t="shared" ca="1" si="82"/>
        <v>#REF!</v>
      </c>
      <c r="BM67" s="23" t="e">
        <f t="shared" ca="1" si="82"/>
        <v>#REF!</v>
      </c>
      <c r="BN67" s="23" t="e">
        <f t="shared" ca="1" si="82"/>
        <v>#REF!</v>
      </c>
      <c r="BO67" s="23" t="e">
        <f t="shared" ca="1" si="82"/>
        <v>#REF!</v>
      </c>
      <c r="BP67" s="23" t="e">
        <f t="shared" ca="1" si="82"/>
        <v>#REF!</v>
      </c>
      <c r="BQ67" s="23" t="e">
        <f t="shared" ca="1" si="82"/>
        <v>#REF!</v>
      </c>
      <c r="BR67" s="23" t="e">
        <f t="shared" ca="1" si="82"/>
        <v>#REF!</v>
      </c>
      <c r="BS67" s="23" t="e">
        <f t="shared" ca="1" si="82"/>
        <v>#REF!</v>
      </c>
      <c r="BT67" s="23" t="e">
        <f t="shared" ca="1" si="82"/>
        <v>#REF!</v>
      </c>
      <c r="BU67" s="23" t="e">
        <f t="shared" ca="1" si="82"/>
        <v>#REF!</v>
      </c>
      <c r="BV67" s="23" t="e">
        <f t="shared" ca="1" si="82"/>
        <v>#REF!</v>
      </c>
      <c r="BW67" s="23" t="e">
        <f t="shared" ca="1" si="82"/>
        <v>#REF!</v>
      </c>
      <c r="BX67" s="23" t="e">
        <f t="shared" ca="1" si="82"/>
        <v>#REF!</v>
      </c>
      <c r="BY67" s="23" t="e">
        <f t="shared" ca="1" si="82"/>
        <v>#REF!</v>
      </c>
      <c r="BZ67" s="23" t="e">
        <f t="shared" ca="1" si="82"/>
        <v>#REF!</v>
      </c>
    </row>
    <row r="68" spans="1:78" ht="13.5" thickBot="1" x14ac:dyDescent="0.25">
      <c r="A68" s="37"/>
      <c r="B68" s="22" t="e">
        <f t="shared" si="80"/>
        <v>#REF!</v>
      </c>
      <c r="C68" s="23" t="e">
        <f t="array" aca="1" ref="C68" ca="1">SUMPRODUCT(N(OFFSET(partidas,C$2*10,0,10,1)=$B63),N(OFFSET(partidas,C$2*10,1,10,1)&lt;&gt;""),N(OFFSET(partidas,C$2*10,1,10,1)=OFFSET(partidas,C$2*10,3,10,1)))+SUMPRODUCT(N(OFFSET(partidas,C$2*10,4,10,1)=$B63),N(OFFSET(partidas,C$2*10,1,10,1)&lt;&gt;""),N(OFFSET(partidas,C$2*10,1,10,1)=OFFSET(partidas,C$2*10,3,10,1)))</f>
        <v>#REF!</v>
      </c>
      <c r="D68" s="23" t="e">
        <f t="array" aca="1" ref="D68" ca="1">SUMPRODUCT(N(OFFSET(partidas,D$2*10,0,10,1)=$B63),N(OFFSET(partidas,D$2*10,1,10,1)&lt;&gt;""),N(OFFSET(partidas,D$2*10,1,10,1)=OFFSET(partidas,D$2*10,3,10,1)))+SUMPRODUCT(N(OFFSET(partidas,D$2*10,4,10,1)=$B63),N(OFFSET(partidas,D$2*10,1,10,1)&lt;&gt;""),N(OFFSET(partidas,D$2*10,1,10,1)=OFFSET(partidas,D$2*10,3,10,1)))</f>
        <v>#REF!</v>
      </c>
      <c r="E68" s="23" t="e">
        <f t="array" aca="1" ref="E68" ca="1">SUMPRODUCT(N(OFFSET(partidas,E$2*10,0,10,1)=$B63),N(OFFSET(partidas,E$2*10,1,10,1)&lt;&gt;""),N(OFFSET(partidas,E$2*10,1,10,1)=OFFSET(partidas,E$2*10,3,10,1)))+SUMPRODUCT(N(OFFSET(partidas,E$2*10,4,10,1)=$B63),N(OFFSET(partidas,E$2*10,1,10,1)&lt;&gt;""),N(OFFSET(partidas,E$2*10,1,10,1)=OFFSET(partidas,E$2*10,3,10,1)))</f>
        <v>#REF!</v>
      </c>
      <c r="F68" s="23" t="e">
        <f t="array" aca="1" ref="F68" ca="1">SUMPRODUCT(N(OFFSET(partidas,F$2*10,0,10,1)=$B63),N(OFFSET(partidas,F$2*10,1,10,1)&lt;&gt;""),N(OFFSET(partidas,F$2*10,1,10,1)=OFFSET(partidas,F$2*10,3,10,1)))+SUMPRODUCT(N(OFFSET(partidas,F$2*10,4,10,1)=$B63),N(OFFSET(partidas,F$2*10,1,10,1)&lt;&gt;""),N(OFFSET(partidas,F$2*10,1,10,1)=OFFSET(partidas,F$2*10,3,10,1)))</f>
        <v>#REF!</v>
      </c>
      <c r="G68" s="23" t="e">
        <f t="array" aca="1" ref="G68" ca="1">SUMPRODUCT(N(OFFSET(partidas,G$2*10,0,10,1)=$B63),N(OFFSET(partidas,G$2*10,1,10,1)&lt;&gt;""),N(OFFSET(partidas,G$2*10,1,10,1)=OFFSET(partidas,G$2*10,3,10,1)))+SUMPRODUCT(N(OFFSET(partidas,G$2*10,4,10,1)=$B63),N(OFFSET(partidas,G$2*10,1,10,1)&lt;&gt;""),N(OFFSET(partidas,G$2*10,1,10,1)=OFFSET(partidas,G$2*10,3,10,1)))</f>
        <v>#REF!</v>
      </c>
      <c r="H68" s="23" t="e">
        <f t="array" aca="1" ref="H68" ca="1">SUMPRODUCT(N(OFFSET(partidas,H$2*10,0,10,1)=$B63),N(OFFSET(partidas,H$2*10,1,10,1)&lt;&gt;""),N(OFFSET(partidas,H$2*10,1,10,1)=OFFSET(partidas,H$2*10,3,10,1)))+SUMPRODUCT(N(OFFSET(partidas,H$2*10,4,10,1)=$B63),N(OFFSET(partidas,H$2*10,1,10,1)&lt;&gt;""),N(OFFSET(partidas,H$2*10,1,10,1)=OFFSET(partidas,H$2*10,3,10,1)))</f>
        <v>#REF!</v>
      </c>
      <c r="I68" s="23" t="e">
        <f t="array" aca="1" ref="I68" ca="1">SUMPRODUCT(N(OFFSET(partidas,I$2*10,0,10,1)=$B63),N(OFFSET(partidas,I$2*10,1,10,1)&lt;&gt;""),N(OFFSET(partidas,I$2*10,1,10,1)=OFFSET(partidas,I$2*10,3,10,1)))+SUMPRODUCT(N(OFFSET(partidas,I$2*10,4,10,1)=$B63),N(OFFSET(partidas,I$2*10,1,10,1)&lt;&gt;""),N(OFFSET(partidas,I$2*10,1,10,1)=OFFSET(partidas,I$2*10,3,10,1)))</f>
        <v>#REF!</v>
      </c>
      <c r="J68" s="23" t="e">
        <f t="array" aca="1" ref="J68" ca="1">SUMPRODUCT(N(OFFSET(partidas,J$2*10,0,10,1)=$B63),N(OFFSET(partidas,J$2*10,1,10,1)&lt;&gt;""),N(OFFSET(partidas,J$2*10,1,10,1)=OFFSET(partidas,J$2*10,3,10,1)))+SUMPRODUCT(N(OFFSET(partidas,J$2*10,4,10,1)=$B63),N(OFFSET(partidas,J$2*10,1,10,1)&lt;&gt;""),N(OFFSET(partidas,J$2*10,1,10,1)=OFFSET(partidas,J$2*10,3,10,1)))</f>
        <v>#REF!</v>
      </c>
      <c r="K68" s="23" t="e">
        <f t="array" aca="1" ref="K68" ca="1">SUMPRODUCT(N(OFFSET(partidas,K$2*10,0,10,1)=$B63),N(OFFSET(partidas,K$2*10,1,10,1)&lt;&gt;""),N(OFFSET(partidas,K$2*10,1,10,1)=OFFSET(partidas,K$2*10,3,10,1)))+SUMPRODUCT(N(OFFSET(partidas,K$2*10,4,10,1)=$B63),N(OFFSET(partidas,K$2*10,1,10,1)&lt;&gt;""),N(OFFSET(partidas,K$2*10,1,10,1)=OFFSET(partidas,K$2*10,3,10,1)))</f>
        <v>#REF!</v>
      </c>
      <c r="L68" s="23" t="e">
        <f t="array" aca="1" ref="L68" ca="1">SUMPRODUCT(N(OFFSET(partidas,L$2*10,0,10,1)=$B63),N(OFFSET(partidas,L$2*10,1,10,1)&lt;&gt;""),N(OFFSET(partidas,L$2*10,1,10,1)=OFFSET(partidas,L$2*10,3,10,1)))+SUMPRODUCT(N(OFFSET(partidas,L$2*10,4,10,1)=$B63),N(OFFSET(partidas,L$2*10,1,10,1)&lt;&gt;""),N(OFFSET(partidas,L$2*10,1,10,1)=OFFSET(partidas,L$2*10,3,10,1)))</f>
        <v>#REF!</v>
      </c>
      <c r="M68" s="23" t="e">
        <f t="array" aca="1" ref="M68" ca="1">SUMPRODUCT(N(OFFSET(partidas,M$2*10,0,10,1)=$B63),N(OFFSET(partidas,M$2*10,1,10,1)&lt;&gt;""),N(OFFSET(partidas,M$2*10,1,10,1)=OFFSET(partidas,M$2*10,3,10,1)))+SUMPRODUCT(N(OFFSET(partidas,M$2*10,4,10,1)=$B63),N(OFFSET(partidas,M$2*10,1,10,1)&lt;&gt;""),N(OFFSET(partidas,M$2*10,1,10,1)=OFFSET(partidas,M$2*10,3,10,1)))</f>
        <v>#REF!</v>
      </c>
      <c r="N68" s="23" t="e">
        <f t="array" aca="1" ref="N68" ca="1">SUMPRODUCT(N(OFFSET(partidas,N$2*10,0,10,1)=$B63),N(OFFSET(partidas,N$2*10,1,10,1)&lt;&gt;""),N(OFFSET(partidas,N$2*10,1,10,1)=OFFSET(partidas,N$2*10,3,10,1)))+SUMPRODUCT(N(OFFSET(partidas,N$2*10,4,10,1)=$B63),N(OFFSET(partidas,N$2*10,1,10,1)&lt;&gt;""),N(OFFSET(partidas,N$2*10,1,10,1)=OFFSET(partidas,N$2*10,3,10,1)))</f>
        <v>#REF!</v>
      </c>
      <c r="O68" s="23" t="e">
        <f t="array" aca="1" ref="O68" ca="1">SUMPRODUCT(N(OFFSET(partidas,O$2*10,0,10,1)=$B63),N(OFFSET(partidas,O$2*10,1,10,1)&lt;&gt;""),N(OFFSET(partidas,O$2*10,1,10,1)=OFFSET(partidas,O$2*10,3,10,1)))+SUMPRODUCT(N(OFFSET(partidas,O$2*10,4,10,1)=$B63),N(OFFSET(partidas,O$2*10,1,10,1)&lt;&gt;""),N(OFFSET(partidas,O$2*10,1,10,1)=OFFSET(partidas,O$2*10,3,10,1)))</f>
        <v>#REF!</v>
      </c>
      <c r="P68" s="23" t="e">
        <f t="array" aca="1" ref="P68" ca="1">SUMPRODUCT(N(OFFSET(partidas,P$2*10,0,10,1)=$B63),N(OFFSET(partidas,P$2*10,1,10,1)&lt;&gt;""),N(OFFSET(partidas,P$2*10,1,10,1)=OFFSET(partidas,P$2*10,3,10,1)))+SUMPRODUCT(N(OFFSET(partidas,P$2*10,4,10,1)=$B63),N(OFFSET(partidas,P$2*10,1,10,1)&lt;&gt;""),N(OFFSET(partidas,P$2*10,1,10,1)=OFFSET(partidas,P$2*10,3,10,1)))</f>
        <v>#REF!</v>
      </c>
      <c r="Q68" s="23" t="e">
        <f t="array" aca="1" ref="Q68" ca="1">SUMPRODUCT(N(OFFSET(partidas,Q$2*10,0,10,1)=$B63),N(OFFSET(partidas,Q$2*10,1,10,1)&lt;&gt;""),N(OFFSET(partidas,Q$2*10,1,10,1)=OFFSET(partidas,Q$2*10,3,10,1)))+SUMPRODUCT(N(OFFSET(partidas,Q$2*10,4,10,1)=$B63),N(OFFSET(partidas,Q$2*10,1,10,1)&lt;&gt;""),N(OFFSET(partidas,Q$2*10,1,10,1)=OFFSET(partidas,Q$2*10,3,10,1)))</f>
        <v>#REF!</v>
      </c>
      <c r="R68" s="23" t="e">
        <f t="array" aca="1" ref="R68" ca="1">SUMPRODUCT(N(OFFSET(partidas,R$2*10,0,10,1)=$B63),N(OFFSET(partidas,R$2*10,1,10,1)&lt;&gt;""),N(OFFSET(partidas,R$2*10,1,10,1)=OFFSET(partidas,R$2*10,3,10,1)))+SUMPRODUCT(N(OFFSET(partidas,R$2*10,4,10,1)=$B63),N(OFFSET(partidas,R$2*10,1,10,1)&lt;&gt;""),N(OFFSET(partidas,R$2*10,1,10,1)=OFFSET(partidas,R$2*10,3,10,1)))</f>
        <v>#REF!</v>
      </c>
      <c r="S68" s="23" t="e">
        <f t="array" aca="1" ref="S68" ca="1">SUMPRODUCT(N(OFFSET(partidas,S$2*10,0,10,1)=$B63),N(OFFSET(partidas,S$2*10,1,10,1)&lt;&gt;""),N(OFFSET(partidas,S$2*10,1,10,1)=OFFSET(partidas,S$2*10,3,10,1)))+SUMPRODUCT(N(OFFSET(partidas,S$2*10,4,10,1)=$B63),N(OFFSET(partidas,S$2*10,1,10,1)&lt;&gt;""),N(OFFSET(partidas,S$2*10,1,10,1)=OFFSET(partidas,S$2*10,3,10,1)))</f>
        <v>#REF!</v>
      </c>
      <c r="T68" s="23" t="e">
        <f t="array" aca="1" ref="T68" ca="1">SUMPRODUCT(N(OFFSET(partidas,T$2*10,0,10,1)=$B63),N(OFFSET(partidas,T$2*10,1,10,1)&lt;&gt;""),N(OFFSET(partidas,T$2*10,1,10,1)=OFFSET(partidas,T$2*10,3,10,1)))+SUMPRODUCT(N(OFFSET(partidas,T$2*10,4,10,1)=$B63),N(OFFSET(partidas,T$2*10,1,10,1)&lt;&gt;""),N(OFFSET(partidas,T$2*10,1,10,1)=OFFSET(partidas,T$2*10,3,10,1)))</f>
        <v>#REF!</v>
      </c>
      <c r="U68" s="23" t="e">
        <f t="array" aca="1" ref="U68" ca="1">SUMPRODUCT(N(OFFSET(partidas,U$2*10,0,10,1)=$B63),N(OFFSET(partidas,U$2*10,1,10,1)&lt;&gt;""),N(OFFSET(partidas,U$2*10,1,10,1)=OFFSET(partidas,U$2*10,3,10,1)))+SUMPRODUCT(N(OFFSET(partidas,U$2*10,4,10,1)=$B63),N(OFFSET(partidas,U$2*10,1,10,1)&lt;&gt;""),N(OFFSET(partidas,U$2*10,1,10,1)=OFFSET(partidas,U$2*10,3,10,1)))</f>
        <v>#REF!</v>
      </c>
      <c r="V68" s="23" t="e">
        <f t="array" aca="1" ref="V68" ca="1">SUMPRODUCT(N(OFFSET(partidas,V$2*10,0,10,1)=$B63),N(OFFSET(partidas,V$2*10,1,10,1)&lt;&gt;""),N(OFFSET(partidas,V$2*10,1,10,1)=OFFSET(partidas,V$2*10,3,10,1)))+SUMPRODUCT(N(OFFSET(partidas,V$2*10,4,10,1)=$B63),N(OFFSET(partidas,V$2*10,1,10,1)&lt;&gt;""),N(OFFSET(partidas,V$2*10,1,10,1)=OFFSET(partidas,V$2*10,3,10,1)))</f>
        <v>#REF!</v>
      </c>
      <c r="W68" s="23" t="e">
        <f t="array" aca="1" ref="W68" ca="1">SUMPRODUCT(N(OFFSET(partidas,W$2*10,0,10,1)=$B63),N(OFFSET(partidas,W$2*10,1,10,1)&lt;&gt;""),N(OFFSET(partidas,W$2*10,1,10,1)=OFFSET(partidas,W$2*10,3,10,1)))+SUMPRODUCT(N(OFFSET(partidas,W$2*10,4,10,1)=$B63),N(OFFSET(partidas,W$2*10,1,10,1)&lt;&gt;""),N(OFFSET(partidas,W$2*10,1,10,1)=OFFSET(partidas,W$2*10,3,10,1)))</f>
        <v>#REF!</v>
      </c>
      <c r="X68" s="23" t="e">
        <f t="array" aca="1" ref="X68" ca="1">SUMPRODUCT(N(OFFSET(partidas,X$2*10,0,10,1)=$B63),N(OFFSET(partidas,X$2*10,1,10,1)&lt;&gt;""),N(OFFSET(partidas,X$2*10,1,10,1)=OFFSET(partidas,X$2*10,3,10,1)))+SUMPRODUCT(N(OFFSET(partidas,X$2*10,4,10,1)=$B63),N(OFFSET(partidas,X$2*10,1,10,1)&lt;&gt;""),N(OFFSET(partidas,X$2*10,1,10,1)=OFFSET(partidas,X$2*10,3,10,1)))</f>
        <v>#REF!</v>
      </c>
      <c r="Y68" s="23" t="e">
        <f t="array" aca="1" ref="Y68" ca="1">SUMPRODUCT(N(OFFSET(partidas,Y$2*10,0,10,1)=$B63),N(OFFSET(partidas,Y$2*10,1,10,1)&lt;&gt;""),N(OFFSET(partidas,Y$2*10,1,10,1)=OFFSET(partidas,Y$2*10,3,10,1)))+SUMPRODUCT(N(OFFSET(partidas,Y$2*10,4,10,1)=$B63),N(OFFSET(partidas,Y$2*10,1,10,1)&lt;&gt;""),N(OFFSET(partidas,Y$2*10,1,10,1)=OFFSET(partidas,Y$2*10,3,10,1)))</f>
        <v>#REF!</v>
      </c>
      <c r="Z68" s="23" t="e">
        <f t="array" aca="1" ref="Z68" ca="1">SUMPRODUCT(N(OFFSET(partidas,Z$2*10,0,10,1)=$B63),N(OFFSET(partidas,Z$2*10,1,10,1)&lt;&gt;""),N(OFFSET(partidas,Z$2*10,1,10,1)=OFFSET(partidas,Z$2*10,3,10,1)))+SUMPRODUCT(N(OFFSET(partidas,Z$2*10,4,10,1)=$B63),N(OFFSET(partidas,Z$2*10,1,10,1)&lt;&gt;""),N(OFFSET(partidas,Z$2*10,1,10,1)=OFFSET(partidas,Z$2*10,3,10,1)))</f>
        <v>#REF!</v>
      </c>
      <c r="AA68" s="23" t="e">
        <f t="array" aca="1" ref="AA68" ca="1">SUMPRODUCT(N(OFFSET(partidas,AA$2*10,0,10,1)=$B63),N(OFFSET(partidas,AA$2*10,1,10,1)&lt;&gt;""),N(OFFSET(partidas,AA$2*10,1,10,1)=OFFSET(partidas,AA$2*10,3,10,1)))+SUMPRODUCT(N(OFFSET(partidas,AA$2*10,4,10,1)=$B63),N(OFFSET(partidas,AA$2*10,1,10,1)&lt;&gt;""),N(OFFSET(partidas,AA$2*10,1,10,1)=OFFSET(partidas,AA$2*10,3,10,1)))</f>
        <v>#REF!</v>
      </c>
      <c r="AB68" s="23" t="e">
        <f t="array" aca="1" ref="AB68" ca="1">SUMPRODUCT(N(OFFSET(partidas,AB$2*10,0,10,1)=$B63),N(OFFSET(partidas,AB$2*10,1,10,1)&lt;&gt;""),N(OFFSET(partidas,AB$2*10,1,10,1)=OFFSET(partidas,AB$2*10,3,10,1)))+SUMPRODUCT(N(OFFSET(partidas,AB$2*10,4,10,1)=$B63),N(OFFSET(partidas,AB$2*10,1,10,1)&lt;&gt;""),N(OFFSET(partidas,AB$2*10,1,10,1)=OFFSET(partidas,AB$2*10,3,10,1)))</f>
        <v>#REF!</v>
      </c>
      <c r="AC68" s="23" t="e">
        <f t="array" aca="1" ref="AC68" ca="1">SUMPRODUCT(N(OFFSET(partidas,AC$2*10,0,10,1)=$B63),N(OFFSET(partidas,AC$2*10,1,10,1)&lt;&gt;""),N(OFFSET(partidas,AC$2*10,1,10,1)=OFFSET(partidas,AC$2*10,3,10,1)))+SUMPRODUCT(N(OFFSET(partidas,AC$2*10,4,10,1)=$B63),N(OFFSET(partidas,AC$2*10,1,10,1)&lt;&gt;""),N(OFFSET(partidas,AC$2*10,1,10,1)=OFFSET(partidas,AC$2*10,3,10,1)))</f>
        <v>#REF!</v>
      </c>
      <c r="AD68" s="23" t="e">
        <f t="array" aca="1" ref="AD68" ca="1">SUMPRODUCT(N(OFFSET(partidas,AD$2*10,0,10,1)=$B63),N(OFFSET(partidas,AD$2*10,1,10,1)&lt;&gt;""),N(OFFSET(partidas,AD$2*10,1,10,1)=OFFSET(partidas,AD$2*10,3,10,1)))+SUMPRODUCT(N(OFFSET(partidas,AD$2*10,4,10,1)=$B63),N(OFFSET(partidas,AD$2*10,1,10,1)&lt;&gt;""),N(OFFSET(partidas,AD$2*10,1,10,1)=OFFSET(partidas,AD$2*10,3,10,1)))</f>
        <v>#REF!</v>
      </c>
      <c r="AE68" s="23" t="e">
        <f t="array" aca="1" ref="AE68" ca="1">SUMPRODUCT(N(OFFSET(partidas,AE$2*10,0,10,1)=$B63),N(OFFSET(partidas,AE$2*10,1,10,1)&lt;&gt;""),N(OFFSET(partidas,AE$2*10,1,10,1)=OFFSET(partidas,AE$2*10,3,10,1)))+SUMPRODUCT(N(OFFSET(partidas,AE$2*10,4,10,1)=$B63),N(OFFSET(partidas,AE$2*10,1,10,1)&lt;&gt;""),N(OFFSET(partidas,AE$2*10,1,10,1)=OFFSET(partidas,AE$2*10,3,10,1)))</f>
        <v>#REF!</v>
      </c>
      <c r="AF68" s="23" t="e">
        <f t="array" aca="1" ref="AF68" ca="1">SUMPRODUCT(N(OFFSET(partidas,AF$2*10,0,10,1)=$B63),N(OFFSET(partidas,AF$2*10,1,10,1)&lt;&gt;""),N(OFFSET(partidas,AF$2*10,1,10,1)=OFFSET(partidas,AF$2*10,3,10,1)))+SUMPRODUCT(N(OFFSET(partidas,AF$2*10,4,10,1)=$B63),N(OFFSET(partidas,AF$2*10,1,10,1)&lt;&gt;""),N(OFFSET(partidas,AF$2*10,1,10,1)=OFFSET(partidas,AF$2*10,3,10,1)))</f>
        <v>#REF!</v>
      </c>
      <c r="AG68" s="23" t="e">
        <f t="array" aca="1" ref="AG68" ca="1">SUMPRODUCT(N(OFFSET(partidas,AG$2*10,0,10,1)=$B63),N(OFFSET(partidas,AG$2*10,1,10,1)&lt;&gt;""),N(OFFSET(partidas,AG$2*10,1,10,1)=OFFSET(partidas,AG$2*10,3,10,1)))+SUMPRODUCT(N(OFFSET(partidas,AG$2*10,4,10,1)=$B63),N(OFFSET(partidas,AG$2*10,1,10,1)&lt;&gt;""),N(OFFSET(partidas,AG$2*10,1,10,1)=OFFSET(partidas,AG$2*10,3,10,1)))</f>
        <v>#REF!</v>
      </c>
      <c r="AH68" s="23" t="e">
        <f t="array" aca="1" ref="AH68" ca="1">SUMPRODUCT(N(OFFSET(partidas,AH$2*10,0,10,1)=$B63),N(OFFSET(partidas,AH$2*10,1,10,1)&lt;&gt;""),N(OFFSET(partidas,AH$2*10,1,10,1)=OFFSET(partidas,AH$2*10,3,10,1)))+SUMPRODUCT(N(OFFSET(partidas,AH$2*10,4,10,1)=$B63),N(OFFSET(partidas,AH$2*10,1,10,1)&lt;&gt;""),N(OFFSET(partidas,AH$2*10,1,10,1)=OFFSET(partidas,AH$2*10,3,10,1)))</f>
        <v>#REF!</v>
      </c>
      <c r="AI68" s="23" t="e">
        <f t="array" aca="1" ref="AI68" ca="1">SUMPRODUCT(N(OFFSET(partidas,AI$2*10,0,10,1)=$B63),N(OFFSET(partidas,AI$2*10,1,10,1)&lt;&gt;""),N(OFFSET(partidas,AI$2*10,1,10,1)=OFFSET(partidas,AI$2*10,3,10,1)))+SUMPRODUCT(N(OFFSET(partidas,AI$2*10,4,10,1)=$B63),N(OFFSET(partidas,AI$2*10,1,10,1)&lt;&gt;""),N(OFFSET(partidas,AI$2*10,1,10,1)=OFFSET(partidas,AI$2*10,3,10,1)))</f>
        <v>#REF!</v>
      </c>
      <c r="AJ68" s="23" t="e">
        <f t="array" aca="1" ref="AJ68" ca="1">SUMPRODUCT(N(OFFSET(partidas,AJ$2*10,0,10,1)=$B63),N(OFFSET(partidas,AJ$2*10,1,10,1)&lt;&gt;""),N(OFFSET(partidas,AJ$2*10,1,10,1)=OFFSET(partidas,AJ$2*10,3,10,1)))+SUMPRODUCT(N(OFFSET(partidas,AJ$2*10,4,10,1)=$B63),N(OFFSET(partidas,AJ$2*10,1,10,1)&lt;&gt;""),N(OFFSET(partidas,AJ$2*10,1,10,1)=OFFSET(partidas,AJ$2*10,3,10,1)))</f>
        <v>#REF!</v>
      </c>
      <c r="AK68" s="23" t="e">
        <f t="array" aca="1" ref="AK68" ca="1">SUMPRODUCT(N(OFFSET(partidas,AK$2*10,0,10,1)=$B63),N(OFFSET(partidas,AK$2*10,1,10,1)&lt;&gt;""),N(OFFSET(partidas,AK$2*10,1,10,1)=OFFSET(partidas,AK$2*10,3,10,1)))+SUMPRODUCT(N(OFFSET(partidas,AK$2*10,4,10,1)=$B63),N(OFFSET(partidas,AK$2*10,1,10,1)&lt;&gt;""),N(OFFSET(partidas,AK$2*10,1,10,1)=OFFSET(partidas,AK$2*10,3,10,1)))</f>
        <v>#REF!</v>
      </c>
      <c r="AL68" s="23" t="e">
        <f t="array" aca="1" ref="AL68" ca="1">SUMPRODUCT(N(OFFSET(partidas,AL$2*10,0,10,1)=$B63),N(OFFSET(partidas,AL$2*10,1,10,1)&lt;&gt;""),N(OFFSET(partidas,AL$2*10,1,10,1)=OFFSET(partidas,AL$2*10,3,10,1)))+SUMPRODUCT(N(OFFSET(partidas,AL$2*10,4,10,1)=$B63),N(OFFSET(partidas,AL$2*10,1,10,1)&lt;&gt;""),N(OFFSET(partidas,AL$2*10,1,10,1)=OFFSET(partidas,AL$2*10,3,10,1)))</f>
        <v>#REF!</v>
      </c>
      <c r="AM68" s="23" t="e">
        <f t="array" aca="1" ref="AM68" ca="1">SUMPRODUCT(N(OFFSET(partidas,AM$2*10,0,10,1)=$B63),N(OFFSET(partidas,AM$2*10,1,10,1)&lt;&gt;""),N(OFFSET(partidas,AM$2*10,1,10,1)=OFFSET(partidas,AM$2*10,3,10,1)))+SUMPRODUCT(N(OFFSET(partidas,AM$2*10,4,10,1)=$B63),N(OFFSET(partidas,AM$2*10,1,10,1)&lt;&gt;""),N(OFFSET(partidas,AM$2*10,1,10,1)=OFFSET(partidas,AM$2*10,3,10,1)))</f>
        <v>#REF!</v>
      </c>
      <c r="AN68" s="23" t="e">
        <f t="array" aca="1" ref="AN68" ca="1">SUMPRODUCT(N(OFFSET(partidas,AN$2*10,0,10,1)=$B63),N(OFFSET(partidas,AN$2*10,1,10,1)&lt;&gt;""),N(OFFSET(partidas,AN$2*10,1,10,1)=OFFSET(partidas,AN$2*10,3,10,1)))+SUMPRODUCT(N(OFFSET(partidas,AN$2*10,4,10,1)=$B63),N(OFFSET(partidas,AN$2*10,1,10,1)&lt;&gt;""),N(OFFSET(partidas,AN$2*10,1,10,1)=OFFSET(partidas,AN$2*10,3,10,1)))</f>
        <v>#REF!</v>
      </c>
      <c r="AO68" s="38" t="e">
        <f ca="1">AO67*100000000+COUNTIF($C67:C67,3)*1000000+(AO63+AO64-AO65-AO66+30)*1000+(AO63+AO64)</f>
        <v>#REF!</v>
      </c>
      <c r="AP68" s="38" t="e">
        <f ca="1">AP67*100000000+COUNTIF($C67:D67,3)*1000000+(AP63+AP64-AP65-AP66+30)*1000+(AP63+AP64)</f>
        <v>#REF!</v>
      </c>
      <c r="AQ68" s="38" t="e">
        <f ca="1">AQ67*100000000+COUNTIF($C67:E67,3)*1000000+(AQ63+AQ64-AQ65-AQ66+30)*1000+(AQ63+AQ64)</f>
        <v>#REF!</v>
      </c>
      <c r="AR68" s="38" t="e">
        <f ca="1">AR67*100000000+COUNTIF($C67:F67,3)*1000000+(AR63+AR64-AR65-AR66+30)*1000+(AR63+AR64)</f>
        <v>#REF!</v>
      </c>
      <c r="AS68" s="38" t="e">
        <f ca="1">AS67*100000000+COUNTIF($C67:G67,3)*1000000+(AS63+AS64-AS65-AS66+30)*1000+(AS63+AS64)</f>
        <v>#REF!</v>
      </c>
      <c r="AT68" s="38" t="e">
        <f ca="1">AT67*100000000+COUNTIF($C67:H67,3)*1000000+(AT63+AT64-AT65-AT66+30)*1000+(AT63+AT64)</f>
        <v>#REF!</v>
      </c>
      <c r="AU68" s="38" t="e">
        <f ca="1">AU67*100000000+COUNTIF($C67:I67,3)*1000000+(AU63+AU64-AU65-AU66+30)*1000+(AU63+AU64)</f>
        <v>#REF!</v>
      </c>
      <c r="AV68" s="38" t="e">
        <f ca="1">AV67*100000000+COUNTIF($C67:J67,3)*1000000+(AV63+AV64-AV65-AV66+30)*1000+(AV63+AV64)</f>
        <v>#REF!</v>
      </c>
      <c r="AW68" s="38" t="e">
        <f ca="1">AW67*100000000+COUNTIF($C67:K67,3)*1000000+(AW63+AW64-AW65-AW66+30)*1000+(AW63+AW64)</f>
        <v>#REF!</v>
      </c>
      <c r="AX68" s="38" t="e">
        <f ca="1">AX67*100000000+COUNTIF($C67:L67,3)*1000000+(AX63+AX64-AX65-AX66+30)*1000+(AX63+AX64)</f>
        <v>#REF!</v>
      </c>
      <c r="AY68" s="38" t="e">
        <f ca="1">AY67*100000000+COUNTIF($C67:M67,3)*1000000+(AY63+AY64-AY65-AY66+30)*1000+(AY63+AY64)</f>
        <v>#REF!</v>
      </c>
      <c r="AZ68" s="38" t="e">
        <f ca="1">AZ67*100000000+COUNTIF($C67:N67,3)*1000000+(AZ63+AZ64-AZ65-AZ66+30)*1000+(AZ63+AZ64)</f>
        <v>#REF!</v>
      </c>
      <c r="BA68" s="38" t="e">
        <f ca="1">BA67*100000000+COUNTIF($C67:O67,3)*1000000+(BA63+BA64-BA65-BA66+30)*1000+(BA63+BA64)</f>
        <v>#REF!</v>
      </c>
      <c r="BB68" s="38" t="e">
        <f ca="1">BB67*100000000+COUNTIF($C67:P67,3)*1000000+(BB63+BB64-BB65-BB66+30)*1000+(BB63+BB64)</f>
        <v>#REF!</v>
      </c>
      <c r="BC68" s="38" t="e">
        <f ca="1">BC67*100000000+COUNTIF($C67:Q67,3)*1000000+(BC63+BC64-BC65-BC66+30)*1000+(BC63+BC64)</f>
        <v>#REF!</v>
      </c>
      <c r="BD68" s="38" t="e">
        <f ca="1">BD67*100000000+COUNTIF($C67:R67,3)*1000000+(BD63+BD64-BD65-BD66+30)*1000+(BD63+BD64)</f>
        <v>#REF!</v>
      </c>
      <c r="BE68" s="38" t="e">
        <f ca="1">BE67*100000000+COUNTIF($C67:S67,3)*1000000+(BE63+BE64-BE65-BE66+30)*1000+(BE63+BE64)</f>
        <v>#REF!</v>
      </c>
      <c r="BF68" s="38" t="e">
        <f ca="1">BF67*100000000+COUNTIF($C67:T67,3)*1000000+(BF63+BF64-BF65-BF66+30)*1000+(BF63+BF64)</f>
        <v>#REF!</v>
      </c>
      <c r="BG68" s="38" t="e">
        <f ca="1">BG67*100000000+COUNTIF($C67:U67,3)*1000000+(BG63+BG64-BG65-BG66+30)*1000+(BG63+BG64)</f>
        <v>#REF!</v>
      </c>
      <c r="BH68" s="38" t="e">
        <f ca="1">BH67*100000000+COUNTIF($C67:V67,3)*1000000+(BH63+BH64-BH65-BH66+30)*1000+(BH63+BH64)</f>
        <v>#REF!</v>
      </c>
      <c r="BI68" s="38" t="e">
        <f ca="1">BI67*100000000+COUNTIF($C67:W67,3)*1000000+(BI63+BI64-BI65-BI66+30)*1000+(BI63+BI64)</f>
        <v>#REF!</v>
      </c>
      <c r="BJ68" s="38" t="e">
        <f ca="1">BJ67*100000000+COUNTIF($C67:X67,3)*1000000+(BJ63+BJ64-BJ65-BJ66+30)*1000+(BJ63+BJ64)</f>
        <v>#REF!</v>
      </c>
      <c r="BK68" s="38" t="e">
        <f ca="1">BK67*100000000+COUNTIF($C67:Y67,3)*1000000+(BK63+BK64-BK65-BK66+30)*1000+(BK63+BK64)</f>
        <v>#REF!</v>
      </c>
      <c r="BL68" s="38" t="e">
        <f ca="1">BL67*100000000+COUNTIF($C67:Z67,3)*1000000+(BL63+BL64-BL65-BL66+30)*1000+(BL63+BL64)</f>
        <v>#REF!</v>
      </c>
      <c r="BM68" s="38" t="e">
        <f ca="1">BM67*100000000+COUNTIF($C67:AA67,3)*1000000+(BM63+BM64-BM65-BM66+30)*1000+(BM63+BM64)</f>
        <v>#REF!</v>
      </c>
      <c r="BN68" s="38" t="e">
        <f ca="1">BN67*100000000+COUNTIF($C67:AB67,3)*1000000+(BN63+BN64-BN65-BN66+30)*1000+(BN63+BN64)</f>
        <v>#REF!</v>
      </c>
      <c r="BO68" s="38" t="e">
        <f ca="1">BO67*100000000+COUNTIF($C67:AC67,3)*1000000+(BO63+BO64-BO65-BO66+30)*1000+(BO63+BO64)</f>
        <v>#REF!</v>
      </c>
      <c r="BP68" s="38" t="e">
        <f ca="1">BP67*100000000+COUNTIF($C67:AD67,3)*1000000+(BP63+BP64-BP65-BP66+30)*1000+(BP63+BP64)</f>
        <v>#REF!</v>
      </c>
      <c r="BQ68" s="38" t="e">
        <f ca="1">BQ67*100000000+COUNTIF($C67:AE67,3)*1000000+(BQ63+BQ64-BQ65-BQ66+30)*1000+(BQ63+BQ64)</f>
        <v>#REF!</v>
      </c>
      <c r="BR68" s="38" t="e">
        <f ca="1">BR67*100000000+COUNTIF($C67:AF67,3)*1000000+(BR63+BR64-BR65-BR66+30)*1000+(BR63+BR64)</f>
        <v>#REF!</v>
      </c>
      <c r="BS68" s="38" t="e">
        <f ca="1">BS67*100000000+COUNTIF($C67:AG67,3)*1000000+(BS63+BS64-BS65-BS66+30)*1000+(BS63+BS64)</f>
        <v>#REF!</v>
      </c>
      <c r="BT68" s="38" t="e">
        <f ca="1">BT67*100000000+COUNTIF($C67:AH67,3)*1000000+(BT63+BT64-BT65-BT66+30)*1000+(BT63+BT64)</f>
        <v>#REF!</v>
      </c>
      <c r="BU68" s="38" t="e">
        <f ca="1">BU67*100000000+COUNTIF($C67:AI67,3)*1000000+(BU63+BU64-BU65-BU66+30)*1000+(BU63+BU64)</f>
        <v>#REF!</v>
      </c>
      <c r="BV68" s="38" t="e">
        <f ca="1">BV67*100000000+COUNTIF($C67:AJ67,3)*1000000+(BV63+BV64-BV65-BV66+30)*1000+(BV63+BV64)</f>
        <v>#REF!</v>
      </c>
      <c r="BW68" s="38" t="e">
        <f ca="1">BW67*100000000+COUNTIF($C67:AK67,3)*1000000+(BW63+BW64-BW65-BW66+30)*1000+(BW63+BW64)</f>
        <v>#REF!</v>
      </c>
      <c r="BX68" s="38" t="e">
        <f ca="1">BX67*100000000+COUNTIF($C67:AL67,3)*1000000+(BX63+BX64-BX65-BX66+30)*1000+(BX63+BX64)</f>
        <v>#REF!</v>
      </c>
      <c r="BY68" s="38" t="e">
        <f ca="1">BY67*100000000+COUNTIF($C67:AM67,3)*1000000+(BY63+BY64-BY65-BY66+30)*1000+(BY63+BY64)</f>
        <v>#REF!</v>
      </c>
      <c r="BZ68" s="38" t="e">
        <f ca="1">BZ67*100000000+COUNTIF($C67:AN67,3)*1000000+(BZ63+BZ64-BZ65-BZ66+30)*1000+(BZ63+BZ64)</f>
        <v>#REF!</v>
      </c>
    </row>
    <row r="69" spans="1:78" ht="13.5" thickBot="1" x14ac:dyDescent="0.25">
      <c r="A69" s="37"/>
      <c r="B69" s="22" t="e">
        <f t="shared" si="80"/>
        <v>#REF!</v>
      </c>
      <c r="C69" s="23" t="e">
        <f t="array" aca="1" ref="C69" ca="1">SUMPRODUCT(N(OFFSET(partidas,C$2*10,0,10,1)=$B69),OFFSET(partidas,C$2*10,1,10,1))</f>
        <v>#REF!</v>
      </c>
      <c r="D69" s="23" t="e">
        <f t="array" aca="1" ref="D69" ca="1">SUMPRODUCT(N(OFFSET(partidas,D$2*10,0,10,1)=$B69),OFFSET(partidas,D$2*10,1,10,1))</f>
        <v>#REF!</v>
      </c>
      <c r="E69" s="23" t="e">
        <f t="array" aca="1" ref="E69" ca="1">SUMPRODUCT(N(OFFSET(partidas,E$2*10,0,10,1)=$B69),OFFSET(partidas,E$2*10,1,10,1))</f>
        <v>#REF!</v>
      </c>
      <c r="F69" s="23" t="e">
        <f t="array" aca="1" ref="F69" ca="1">SUMPRODUCT(N(OFFSET(partidas,F$2*10,0,10,1)=$B69),OFFSET(partidas,F$2*10,1,10,1))</f>
        <v>#REF!</v>
      </c>
      <c r="G69" s="23" t="e">
        <f t="array" aca="1" ref="G69" ca="1">SUMPRODUCT(N(OFFSET(partidas,G$2*10,0,10,1)=$B69),OFFSET(partidas,G$2*10,1,10,1))</f>
        <v>#REF!</v>
      </c>
      <c r="H69" s="23" t="e">
        <f t="array" aca="1" ref="H69" ca="1">SUMPRODUCT(N(OFFSET(partidas,H$2*10,0,10,1)=$B69),OFFSET(partidas,H$2*10,1,10,1))</f>
        <v>#REF!</v>
      </c>
      <c r="I69" s="23" t="e">
        <f t="array" aca="1" ref="I69" ca="1">SUMPRODUCT(N(OFFSET(partidas,I$2*10,0,10,1)=$B69),OFFSET(partidas,I$2*10,1,10,1))</f>
        <v>#REF!</v>
      </c>
      <c r="J69" s="23" t="e">
        <f t="array" aca="1" ref="J69" ca="1">SUMPRODUCT(N(OFFSET(partidas,J$2*10,0,10,1)=$B69),OFFSET(partidas,J$2*10,1,10,1))</f>
        <v>#REF!</v>
      </c>
      <c r="K69" s="23" t="e">
        <f t="array" aca="1" ref="K69" ca="1">SUMPRODUCT(N(OFFSET(partidas,K$2*10,0,10,1)=$B69),OFFSET(partidas,K$2*10,1,10,1))</f>
        <v>#REF!</v>
      </c>
      <c r="L69" s="23" t="e">
        <f t="array" aca="1" ref="L69" ca="1">SUMPRODUCT(N(OFFSET(partidas,L$2*10,0,10,1)=$B69),OFFSET(partidas,L$2*10,1,10,1))</f>
        <v>#REF!</v>
      </c>
      <c r="M69" s="23" t="e">
        <f t="array" aca="1" ref="M69" ca="1">SUMPRODUCT(N(OFFSET(partidas,M$2*10,0,10,1)=$B69),OFFSET(partidas,M$2*10,1,10,1))</f>
        <v>#REF!</v>
      </c>
      <c r="N69" s="23" t="e">
        <f t="array" aca="1" ref="N69" ca="1">SUMPRODUCT(N(OFFSET(partidas,N$2*10,0,10,1)=$B69),OFFSET(partidas,N$2*10,1,10,1))</f>
        <v>#REF!</v>
      </c>
      <c r="O69" s="23" t="e">
        <f t="array" aca="1" ref="O69" ca="1">SUMPRODUCT(N(OFFSET(partidas,O$2*10,0,10,1)=$B69),OFFSET(partidas,O$2*10,1,10,1))</f>
        <v>#REF!</v>
      </c>
      <c r="P69" s="23" t="e">
        <f t="array" aca="1" ref="P69" ca="1">SUMPRODUCT(N(OFFSET(partidas,P$2*10,0,10,1)=$B69),OFFSET(partidas,P$2*10,1,10,1))</f>
        <v>#REF!</v>
      </c>
      <c r="Q69" s="23" t="e">
        <f t="array" aca="1" ref="Q69" ca="1">SUMPRODUCT(N(OFFSET(partidas,Q$2*10,0,10,1)=$B69),OFFSET(partidas,Q$2*10,1,10,1))</f>
        <v>#REF!</v>
      </c>
      <c r="R69" s="23" t="e">
        <f t="array" aca="1" ref="R69" ca="1">SUMPRODUCT(N(OFFSET(partidas,R$2*10,0,10,1)=$B69),OFFSET(partidas,R$2*10,1,10,1))</f>
        <v>#REF!</v>
      </c>
      <c r="S69" s="23" t="e">
        <f t="array" aca="1" ref="S69" ca="1">SUMPRODUCT(N(OFFSET(partidas,S$2*10,0,10,1)=$B69),OFFSET(partidas,S$2*10,1,10,1))</f>
        <v>#REF!</v>
      </c>
      <c r="T69" s="23" t="e">
        <f t="array" aca="1" ref="T69" ca="1">SUMPRODUCT(N(OFFSET(partidas,T$2*10,0,10,1)=$B69),OFFSET(partidas,T$2*10,1,10,1))</f>
        <v>#REF!</v>
      </c>
      <c r="U69" s="23" t="e">
        <f t="array" aca="1" ref="U69" ca="1">SUMPRODUCT(N(OFFSET(partidas,U$2*10,0,10,1)=$B69),OFFSET(partidas,U$2*10,1,10,1))</f>
        <v>#REF!</v>
      </c>
      <c r="V69" s="23" t="e">
        <f t="array" aca="1" ref="V69" ca="1">SUMPRODUCT(N(OFFSET(partidas,V$2*10,0,10,1)=$B69),OFFSET(partidas,V$2*10,1,10,1))</f>
        <v>#REF!</v>
      </c>
      <c r="W69" s="23" t="e">
        <f t="array" aca="1" ref="W69" ca="1">SUMPRODUCT(N(OFFSET(partidas,W$2*10,0,10,1)=$B69),OFFSET(partidas,W$2*10,1,10,1))</f>
        <v>#REF!</v>
      </c>
      <c r="X69" s="23" t="e">
        <f t="array" aca="1" ref="X69" ca="1">SUMPRODUCT(N(OFFSET(partidas,X$2*10,0,10,1)=$B69),OFFSET(partidas,X$2*10,1,10,1))</f>
        <v>#REF!</v>
      </c>
      <c r="Y69" s="23" t="e">
        <f t="array" aca="1" ref="Y69" ca="1">SUMPRODUCT(N(OFFSET(partidas,Y$2*10,0,10,1)=$B69),OFFSET(partidas,Y$2*10,1,10,1))</f>
        <v>#REF!</v>
      </c>
      <c r="Z69" s="23" t="e">
        <f t="array" aca="1" ref="Z69" ca="1">SUMPRODUCT(N(OFFSET(partidas,Z$2*10,0,10,1)=$B69),OFFSET(partidas,Z$2*10,1,10,1))</f>
        <v>#REF!</v>
      </c>
      <c r="AA69" s="23" t="e">
        <f t="array" aca="1" ref="AA69" ca="1">SUMPRODUCT(N(OFFSET(partidas,AA$2*10,0,10,1)=$B69),OFFSET(partidas,AA$2*10,1,10,1))</f>
        <v>#REF!</v>
      </c>
      <c r="AB69" s="23" t="e">
        <f t="array" aca="1" ref="AB69" ca="1">SUMPRODUCT(N(OFFSET(partidas,AB$2*10,0,10,1)=$B69),OFFSET(partidas,AB$2*10,1,10,1))</f>
        <v>#REF!</v>
      </c>
      <c r="AC69" s="23" t="e">
        <f t="array" aca="1" ref="AC69" ca="1">SUMPRODUCT(N(OFFSET(partidas,AC$2*10,0,10,1)=$B69),OFFSET(partidas,AC$2*10,1,10,1))</f>
        <v>#REF!</v>
      </c>
      <c r="AD69" s="23" t="e">
        <f t="array" aca="1" ref="AD69" ca="1">SUMPRODUCT(N(OFFSET(partidas,AD$2*10,0,10,1)=$B69),OFFSET(partidas,AD$2*10,1,10,1))</f>
        <v>#REF!</v>
      </c>
      <c r="AE69" s="23" t="e">
        <f t="array" aca="1" ref="AE69" ca="1">SUMPRODUCT(N(OFFSET(partidas,AE$2*10,0,10,1)=$B69),OFFSET(partidas,AE$2*10,1,10,1))</f>
        <v>#REF!</v>
      </c>
      <c r="AF69" s="23" t="e">
        <f t="array" aca="1" ref="AF69" ca="1">SUMPRODUCT(N(OFFSET(partidas,AF$2*10,0,10,1)=$B69),OFFSET(partidas,AF$2*10,1,10,1))</f>
        <v>#REF!</v>
      </c>
      <c r="AG69" s="23" t="e">
        <f t="array" aca="1" ref="AG69" ca="1">SUMPRODUCT(N(OFFSET(partidas,AG$2*10,0,10,1)=$B69),OFFSET(partidas,AG$2*10,1,10,1))</f>
        <v>#REF!</v>
      </c>
      <c r="AH69" s="23" t="e">
        <f t="array" aca="1" ref="AH69" ca="1">SUMPRODUCT(N(OFFSET(partidas,AH$2*10,0,10,1)=$B69),OFFSET(partidas,AH$2*10,1,10,1))</f>
        <v>#REF!</v>
      </c>
      <c r="AI69" s="23" t="e">
        <f t="array" aca="1" ref="AI69" ca="1">SUMPRODUCT(N(OFFSET(partidas,AI$2*10,0,10,1)=$B69),OFFSET(partidas,AI$2*10,1,10,1))</f>
        <v>#REF!</v>
      </c>
      <c r="AJ69" s="23" t="e">
        <f t="array" aca="1" ref="AJ69" ca="1">SUMPRODUCT(N(OFFSET(partidas,AJ$2*10,0,10,1)=$B69),OFFSET(partidas,AJ$2*10,1,10,1))</f>
        <v>#REF!</v>
      </c>
      <c r="AK69" s="23" t="e">
        <f t="array" aca="1" ref="AK69" ca="1">SUMPRODUCT(N(OFFSET(partidas,AK$2*10,0,10,1)=$B69),OFFSET(partidas,AK$2*10,1,10,1))</f>
        <v>#REF!</v>
      </c>
      <c r="AL69" s="23" t="e">
        <f t="array" aca="1" ref="AL69" ca="1">SUMPRODUCT(N(OFFSET(partidas,AL$2*10,0,10,1)=$B69),OFFSET(partidas,AL$2*10,1,10,1))</f>
        <v>#REF!</v>
      </c>
      <c r="AM69" s="23" t="e">
        <f t="array" aca="1" ref="AM69" ca="1">SUMPRODUCT(N(OFFSET(partidas,AM$2*10,0,10,1)=$B69),OFFSET(partidas,AM$2*10,1,10,1))</f>
        <v>#REF!</v>
      </c>
      <c r="AN69" s="23" t="e">
        <f t="array" aca="1" ref="AN69" ca="1">SUMPRODUCT(N(OFFSET(partidas,AN$2*10,0,10,1)=$B69),OFFSET(partidas,AN$2*10,1,10,1))</f>
        <v>#REF!</v>
      </c>
      <c r="AO69" s="23" t="e">
        <f ca="1">C69</f>
        <v>#REF!</v>
      </c>
      <c r="AP69" s="23" t="e">
        <f t="shared" ref="AP69:AX73" ca="1" si="83">D69+AO69</f>
        <v>#REF!</v>
      </c>
      <c r="AQ69" s="23" t="e">
        <f t="shared" ca="1" si="83"/>
        <v>#REF!</v>
      </c>
      <c r="AR69" s="23" t="e">
        <f t="shared" ca="1" si="83"/>
        <v>#REF!</v>
      </c>
      <c r="AS69" s="23" t="e">
        <f t="shared" ca="1" si="83"/>
        <v>#REF!</v>
      </c>
      <c r="AT69" s="23" t="e">
        <f t="shared" ca="1" si="83"/>
        <v>#REF!</v>
      </c>
      <c r="AU69" s="23" t="e">
        <f t="shared" ca="1" si="83"/>
        <v>#REF!</v>
      </c>
      <c r="AV69" s="23" t="e">
        <f t="shared" ca="1" si="83"/>
        <v>#REF!</v>
      </c>
      <c r="AW69" s="23" t="e">
        <f t="shared" ca="1" si="83"/>
        <v>#REF!</v>
      </c>
      <c r="AX69" s="23" t="e">
        <f t="shared" ca="1" si="83"/>
        <v>#REF!</v>
      </c>
      <c r="AY69" s="23" t="e">
        <f t="shared" ref="AY69:BZ69" ca="1" si="84">M69+AX69</f>
        <v>#REF!</v>
      </c>
      <c r="AZ69" s="23" t="e">
        <f t="shared" ca="1" si="84"/>
        <v>#REF!</v>
      </c>
      <c r="BA69" s="23" t="e">
        <f t="shared" ca="1" si="84"/>
        <v>#REF!</v>
      </c>
      <c r="BB69" s="23" t="e">
        <f t="shared" ca="1" si="84"/>
        <v>#REF!</v>
      </c>
      <c r="BC69" s="23" t="e">
        <f t="shared" ca="1" si="84"/>
        <v>#REF!</v>
      </c>
      <c r="BD69" s="23" t="e">
        <f t="shared" ca="1" si="84"/>
        <v>#REF!</v>
      </c>
      <c r="BE69" s="23" t="e">
        <f t="shared" ca="1" si="84"/>
        <v>#REF!</v>
      </c>
      <c r="BF69" s="23" t="e">
        <f t="shared" ca="1" si="84"/>
        <v>#REF!</v>
      </c>
      <c r="BG69" s="23" t="e">
        <f t="shared" ca="1" si="84"/>
        <v>#REF!</v>
      </c>
      <c r="BH69" s="23" t="e">
        <f t="shared" ca="1" si="84"/>
        <v>#REF!</v>
      </c>
      <c r="BI69" s="23" t="e">
        <f t="shared" ca="1" si="84"/>
        <v>#REF!</v>
      </c>
      <c r="BJ69" s="23" t="e">
        <f t="shared" ca="1" si="84"/>
        <v>#REF!</v>
      </c>
      <c r="BK69" s="23" t="e">
        <f t="shared" ca="1" si="84"/>
        <v>#REF!</v>
      </c>
      <c r="BL69" s="23" t="e">
        <f t="shared" ca="1" si="84"/>
        <v>#REF!</v>
      </c>
      <c r="BM69" s="23" t="e">
        <f t="shared" ca="1" si="84"/>
        <v>#REF!</v>
      </c>
      <c r="BN69" s="23" t="e">
        <f t="shared" ca="1" si="84"/>
        <v>#REF!</v>
      </c>
      <c r="BO69" s="23" t="e">
        <f t="shared" ca="1" si="84"/>
        <v>#REF!</v>
      </c>
      <c r="BP69" s="23" t="e">
        <f t="shared" ca="1" si="84"/>
        <v>#REF!</v>
      </c>
      <c r="BQ69" s="23" t="e">
        <f t="shared" ca="1" si="84"/>
        <v>#REF!</v>
      </c>
      <c r="BR69" s="23" t="e">
        <f t="shared" ca="1" si="84"/>
        <v>#REF!</v>
      </c>
      <c r="BS69" s="23" t="e">
        <f t="shared" ca="1" si="84"/>
        <v>#REF!</v>
      </c>
      <c r="BT69" s="23" t="e">
        <f t="shared" ca="1" si="84"/>
        <v>#REF!</v>
      </c>
      <c r="BU69" s="23" t="e">
        <f t="shared" ca="1" si="84"/>
        <v>#REF!</v>
      </c>
      <c r="BV69" s="23" t="e">
        <f t="shared" ca="1" si="84"/>
        <v>#REF!</v>
      </c>
      <c r="BW69" s="23" t="e">
        <f t="shared" ca="1" si="84"/>
        <v>#REF!</v>
      </c>
      <c r="BX69" s="23" t="e">
        <f t="shared" ca="1" si="84"/>
        <v>#REF!</v>
      </c>
      <c r="BY69" s="23" t="e">
        <f t="shared" ca="1" si="84"/>
        <v>#REF!</v>
      </c>
      <c r="BZ69" s="23" t="e">
        <f t="shared" ca="1" si="84"/>
        <v>#REF!</v>
      </c>
    </row>
    <row r="70" spans="1:78" ht="13.5" thickBot="1" x14ac:dyDescent="0.25">
      <c r="A70" s="37"/>
      <c r="B70" s="22" t="e">
        <f t="shared" si="80"/>
        <v>#REF!</v>
      </c>
      <c r="C70" s="23" t="e">
        <f t="array" aca="1" ref="C70" ca="1">SUMPRODUCT(N(OFFSET(partidas,C$2*10,4,10,1)=$B69),OFFSET(partidas,C$2*10,3,10,1))</f>
        <v>#REF!</v>
      </c>
      <c r="D70" s="23" t="e">
        <f t="array" aca="1" ref="D70" ca="1">SUMPRODUCT(N(OFFSET(partidas,D$2*10,4,10,1)=$B69),OFFSET(partidas,D$2*10,3,10,1))</f>
        <v>#REF!</v>
      </c>
      <c r="E70" s="23" t="e">
        <f t="array" aca="1" ref="E70" ca="1">SUMPRODUCT(N(OFFSET(partidas,E$2*10,4,10,1)=$B69),OFFSET(partidas,E$2*10,3,10,1))</f>
        <v>#REF!</v>
      </c>
      <c r="F70" s="23" t="e">
        <f t="array" aca="1" ref="F70" ca="1">SUMPRODUCT(N(OFFSET(partidas,F$2*10,4,10,1)=$B69),OFFSET(partidas,F$2*10,3,10,1))</f>
        <v>#REF!</v>
      </c>
      <c r="G70" s="23" t="e">
        <f t="array" aca="1" ref="G70" ca="1">SUMPRODUCT(N(OFFSET(partidas,G$2*10,4,10,1)=$B69),OFFSET(partidas,G$2*10,3,10,1))</f>
        <v>#REF!</v>
      </c>
      <c r="H70" s="23" t="e">
        <f t="array" aca="1" ref="H70" ca="1">SUMPRODUCT(N(OFFSET(partidas,H$2*10,4,10,1)=$B69),OFFSET(partidas,H$2*10,3,10,1))</f>
        <v>#REF!</v>
      </c>
      <c r="I70" s="23" t="e">
        <f t="array" aca="1" ref="I70" ca="1">SUMPRODUCT(N(OFFSET(partidas,I$2*10,4,10,1)=$B69),OFFSET(partidas,I$2*10,3,10,1))</f>
        <v>#REF!</v>
      </c>
      <c r="J70" s="23" t="e">
        <f t="array" aca="1" ref="J70" ca="1">SUMPRODUCT(N(OFFSET(partidas,J$2*10,4,10,1)=$B69),OFFSET(partidas,J$2*10,3,10,1))</f>
        <v>#REF!</v>
      </c>
      <c r="K70" s="23" t="e">
        <f t="array" aca="1" ref="K70" ca="1">SUMPRODUCT(N(OFFSET(partidas,K$2*10,4,10,1)=$B69),OFFSET(partidas,K$2*10,3,10,1))</f>
        <v>#REF!</v>
      </c>
      <c r="L70" s="23" t="e">
        <f t="array" aca="1" ref="L70" ca="1">SUMPRODUCT(N(OFFSET(partidas,L$2*10,4,10,1)=$B69),OFFSET(partidas,L$2*10,3,10,1))</f>
        <v>#REF!</v>
      </c>
      <c r="M70" s="23" t="e">
        <f t="array" aca="1" ref="M70" ca="1">SUMPRODUCT(N(OFFSET(partidas,M$2*10,4,10,1)=$B69),OFFSET(partidas,M$2*10,3,10,1))</f>
        <v>#REF!</v>
      </c>
      <c r="N70" s="23" t="e">
        <f t="array" aca="1" ref="N70" ca="1">SUMPRODUCT(N(OFFSET(partidas,N$2*10,4,10,1)=$B69),OFFSET(partidas,N$2*10,3,10,1))</f>
        <v>#REF!</v>
      </c>
      <c r="O70" s="23" t="e">
        <f t="array" aca="1" ref="O70" ca="1">SUMPRODUCT(N(OFFSET(partidas,O$2*10,4,10,1)=$B69),OFFSET(partidas,O$2*10,3,10,1))</f>
        <v>#REF!</v>
      </c>
      <c r="P70" s="23" t="e">
        <f t="array" aca="1" ref="P70" ca="1">SUMPRODUCT(N(OFFSET(partidas,P$2*10,4,10,1)=$B69),OFFSET(partidas,P$2*10,3,10,1))</f>
        <v>#REF!</v>
      </c>
      <c r="Q70" s="23" t="e">
        <f t="array" aca="1" ref="Q70" ca="1">SUMPRODUCT(N(OFFSET(partidas,Q$2*10,4,10,1)=$B69),OFFSET(partidas,Q$2*10,3,10,1))</f>
        <v>#REF!</v>
      </c>
      <c r="R70" s="23" t="e">
        <f t="array" aca="1" ref="R70" ca="1">SUMPRODUCT(N(OFFSET(partidas,R$2*10,4,10,1)=$B69),OFFSET(partidas,R$2*10,3,10,1))</f>
        <v>#REF!</v>
      </c>
      <c r="S70" s="23" t="e">
        <f t="array" aca="1" ref="S70" ca="1">SUMPRODUCT(N(OFFSET(partidas,S$2*10,4,10,1)=$B69),OFFSET(partidas,S$2*10,3,10,1))</f>
        <v>#REF!</v>
      </c>
      <c r="T70" s="23" t="e">
        <f t="array" aca="1" ref="T70" ca="1">SUMPRODUCT(N(OFFSET(partidas,T$2*10,4,10,1)=$B69),OFFSET(partidas,T$2*10,3,10,1))</f>
        <v>#REF!</v>
      </c>
      <c r="U70" s="23" t="e">
        <f t="array" aca="1" ref="U70" ca="1">SUMPRODUCT(N(OFFSET(partidas,U$2*10,4,10,1)=$B69),OFFSET(partidas,U$2*10,3,10,1))</f>
        <v>#REF!</v>
      </c>
      <c r="V70" s="23" t="e">
        <f t="array" aca="1" ref="V70" ca="1">SUMPRODUCT(N(OFFSET(partidas,V$2*10,4,10,1)=$B69),OFFSET(partidas,V$2*10,3,10,1))</f>
        <v>#REF!</v>
      </c>
      <c r="W70" s="23" t="e">
        <f t="array" aca="1" ref="W70" ca="1">SUMPRODUCT(N(OFFSET(partidas,W$2*10,4,10,1)=$B69),OFFSET(partidas,W$2*10,3,10,1))</f>
        <v>#REF!</v>
      </c>
      <c r="X70" s="23" t="e">
        <f t="array" aca="1" ref="X70" ca="1">SUMPRODUCT(N(OFFSET(partidas,X$2*10,4,10,1)=$B69),OFFSET(partidas,X$2*10,3,10,1))</f>
        <v>#REF!</v>
      </c>
      <c r="Y70" s="23" t="e">
        <f t="array" aca="1" ref="Y70" ca="1">SUMPRODUCT(N(OFFSET(partidas,Y$2*10,4,10,1)=$B69),OFFSET(partidas,Y$2*10,3,10,1))</f>
        <v>#REF!</v>
      </c>
      <c r="Z70" s="23" t="e">
        <f t="array" aca="1" ref="Z70" ca="1">SUMPRODUCT(N(OFFSET(partidas,Z$2*10,4,10,1)=$B69),OFFSET(partidas,Z$2*10,3,10,1))</f>
        <v>#REF!</v>
      </c>
      <c r="AA70" s="23" t="e">
        <f t="array" aca="1" ref="AA70" ca="1">SUMPRODUCT(N(OFFSET(partidas,AA$2*10,4,10,1)=$B69),OFFSET(partidas,AA$2*10,3,10,1))</f>
        <v>#REF!</v>
      </c>
      <c r="AB70" s="23" t="e">
        <f t="array" aca="1" ref="AB70" ca="1">SUMPRODUCT(N(OFFSET(partidas,AB$2*10,4,10,1)=$B69),OFFSET(partidas,AB$2*10,3,10,1))</f>
        <v>#REF!</v>
      </c>
      <c r="AC70" s="23" t="e">
        <f t="array" aca="1" ref="AC70" ca="1">SUMPRODUCT(N(OFFSET(partidas,AC$2*10,4,10,1)=$B69),OFFSET(partidas,AC$2*10,3,10,1))</f>
        <v>#REF!</v>
      </c>
      <c r="AD70" s="23" t="e">
        <f t="array" aca="1" ref="AD70" ca="1">SUMPRODUCT(N(OFFSET(partidas,AD$2*10,4,10,1)=$B69),OFFSET(partidas,AD$2*10,3,10,1))</f>
        <v>#REF!</v>
      </c>
      <c r="AE70" s="23" t="e">
        <f t="array" aca="1" ref="AE70" ca="1">SUMPRODUCT(N(OFFSET(partidas,AE$2*10,4,10,1)=$B69),OFFSET(partidas,AE$2*10,3,10,1))</f>
        <v>#REF!</v>
      </c>
      <c r="AF70" s="23" t="e">
        <f t="array" aca="1" ref="AF70" ca="1">SUMPRODUCT(N(OFFSET(partidas,AF$2*10,4,10,1)=$B69),OFFSET(partidas,AF$2*10,3,10,1))</f>
        <v>#REF!</v>
      </c>
      <c r="AG70" s="23" t="e">
        <f t="array" aca="1" ref="AG70" ca="1">SUMPRODUCT(N(OFFSET(partidas,AG$2*10,4,10,1)=$B69),OFFSET(partidas,AG$2*10,3,10,1))</f>
        <v>#REF!</v>
      </c>
      <c r="AH70" s="23" t="e">
        <f t="array" aca="1" ref="AH70" ca="1">SUMPRODUCT(N(OFFSET(partidas,AH$2*10,4,10,1)=$B69),OFFSET(partidas,AH$2*10,3,10,1))</f>
        <v>#REF!</v>
      </c>
      <c r="AI70" s="23" t="e">
        <f t="array" aca="1" ref="AI70" ca="1">SUMPRODUCT(N(OFFSET(partidas,AI$2*10,4,10,1)=$B69),OFFSET(partidas,AI$2*10,3,10,1))</f>
        <v>#REF!</v>
      </c>
      <c r="AJ70" s="23" t="e">
        <f t="array" aca="1" ref="AJ70" ca="1">SUMPRODUCT(N(OFFSET(partidas,AJ$2*10,4,10,1)=$B69),OFFSET(partidas,AJ$2*10,3,10,1))</f>
        <v>#REF!</v>
      </c>
      <c r="AK70" s="23" t="e">
        <f t="array" aca="1" ref="AK70" ca="1">SUMPRODUCT(N(OFFSET(partidas,AK$2*10,4,10,1)=$B69),OFFSET(partidas,AK$2*10,3,10,1))</f>
        <v>#REF!</v>
      </c>
      <c r="AL70" s="23" t="e">
        <f t="array" aca="1" ref="AL70" ca="1">SUMPRODUCT(N(OFFSET(partidas,AL$2*10,4,10,1)=$B69),OFFSET(partidas,AL$2*10,3,10,1))</f>
        <v>#REF!</v>
      </c>
      <c r="AM70" s="23" t="e">
        <f t="array" aca="1" ref="AM70" ca="1">SUMPRODUCT(N(OFFSET(partidas,AM$2*10,4,10,1)=$B69),OFFSET(partidas,AM$2*10,3,10,1))</f>
        <v>#REF!</v>
      </c>
      <c r="AN70" s="23" t="e">
        <f t="array" aca="1" ref="AN70" ca="1">SUMPRODUCT(N(OFFSET(partidas,AN$2*10,4,10,1)=$B69),OFFSET(partidas,AN$2*10,3,10,1))</f>
        <v>#REF!</v>
      </c>
      <c r="AO70" s="23" t="e">
        <f ca="1">C70</f>
        <v>#REF!</v>
      </c>
      <c r="AP70" s="23" t="e">
        <f t="shared" ca="1" si="83"/>
        <v>#REF!</v>
      </c>
      <c r="AQ70" s="23" t="e">
        <f t="shared" ca="1" si="83"/>
        <v>#REF!</v>
      </c>
      <c r="AR70" s="23" t="e">
        <f t="shared" ca="1" si="83"/>
        <v>#REF!</v>
      </c>
      <c r="AS70" s="23" t="e">
        <f t="shared" ca="1" si="83"/>
        <v>#REF!</v>
      </c>
      <c r="AT70" s="23" t="e">
        <f t="shared" ca="1" si="83"/>
        <v>#REF!</v>
      </c>
      <c r="AU70" s="23" t="e">
        <f t="shared" ca="1" si="83"/>
        <v>#REF!</v>
      </c>
      <c r="AV70" s="23" t="e">
        <f t="shared" ca="1" si="83"/>
        <v>#REF!</v>
      </c>
      <c r="AW70" s="23" t="e">
        <f t="shared" ca="1" si="83"/>
        <v>#REF!</v>
      </c>
      <c r="AX70" s="23" t="e">
        <f t="shared" ca="1" si="83"/>
        <v>#REF!</v>
      </c>
      <c r="AY70" s="23" t="e">
        <f t="shared" ref="AY70:BZ70" ca="1" si="85">M70+AX70</f>
        <v>#REF!</v>
      </c>
      <c r="AZ70" s="23" t="e">
        <f t="shared" ca="1" si="85"/>
        <v>#REF!</v>
      </c>
      <c r="BA70" s="23" t="e">
        <f t="shared" ca="1" si="85"/>
        <v>#REF!</v>
      </c>
      <c r="BB70" s="23" t="e">
        <f t="shared" ca="1" si="85"/>
        <v>#REF!</v>
      </c>
      <c r="BC70" s="23" t="e">
        <f t="shared" ca="1" si="85"/>
        <v>#REF!</v>
      </c>
      <c r="BD70" s="23" t="e">
        <f t="shared" ca="1" si="85"/>
        <v>#REF!</v>
      </c>
      <c r="BE70" s="23" t="e">
        <f t="shared" ca="1" si="85"/>
        <v>#REF!</v>
      </c>
      <c r="BF70" s="23" t="e">
        <f t="shared" ca="1" si="85"/>
        <v>#REF!</v>
      </c>
      <c r="BG70" s="23" t="e">
        <f t="shared" ca="1" si="85"/>
        <v>#REF!</v>
      </c>
      <c r="BH70" s="23" t="e">
        <f t="shared" ca="1" si="85"/>
        <v>#REF!</v>
      </c>
      <c r="BI70" s="23" t="e">
        <f t="shared" ca="1" si="85"/>
        <v>#REF!</v>
      </c>
      <c r="BJ70" s="23" t="e">
        <f t="shared" ca="1" si="85"/>
        <v>#REF!</v>
      </c>
      <c r="BK70" s="23" t="e">
        <f t="shared" ca="1" si="85"/>
        <v>#REF!</v>
      </c>
      <c r="BL70" s="23" t="e">
        <f t="shared" ca="1" si="85"/>
        <v>#REF!</v>
      </c>
      <c r="BM70" s="23" t="e">
        <f t="shared" ca="1" si="85"/>
        <v>#REF!</v>
      </c>
      <c r="BN70" s="23" t="e">
        <f t="shared" ca="1" si="85"/>
        <v>#REF!</v>
      </c>
      <c r="BO70" s="23" t="e">
        <f t="shared" ca="1" si="85"/>
        <v>#REF!</v>
      </c>
      <c r="BP70" s="23" t="e">
        <f t="shared" ca="1" si="85"/>
        <v>#REF!</v>
      </c>
      <c r="BQ70" s="23" t="e">
        <f t="shared" ca="1" si="85"/>
        <v>#REF!</v>
      </c>
      <c r="BR70" s="23" t="e">
        <f t="shared" ca="1" si="85"/>
        <v>#REF!</v>
      </c>
      <c r="BS70" s="23" t="e">
        <f t="shared" ca="1" si="85"/>
        <v>#REF!</v>
      </c>
      <c r="BT70" s="23" t="e">
        <f t="shared" ca="1" si="85"/>
        <v>#REF!</v>
      </c>
      <c r="BU70" s="23" t="e">
        <f t="shared" ca="1" si="85"/>
        <v>#REF!</v>
      </c>
      <c r="BV70" s="23" t="e">
        <f t="shared" ca="1" si="85"/>
        <v>#REF!</v>
      </c>
      <c r="BW70" s="23" t="e">
        <f t="shared" ca="1" si="85"/>
        <v>#REF!</v>
      </c>
      <c r="BX70" s="23" t="e">
        <f t="shared" ca="1" si="85"/>
        <v>#REF!</v>
      </c>
      <c r="BY70" s="23" t="e">
        <f t="shared" ca="1" si="85"/>
        <v>#REF!</v>
      </c>
      <c r="BZ70" s="23" t="e">
        <f t="shared" ca="1" si="85"/>
        <v>#REF!</v>
      </c>
    </row>
    <row r="71" spans="1:78" ht="13.5" thickBot="1" x14ac:dyDescent="0.25">
      <c r="A71" s="37"/>
      <c r="B71" s="22" t="e">
        <f t="shared" si="80"/>
        <v>#REF!</v>
      </c>
      <c r="C71" s="23" t="e">
        <f t="array" aca="1" ref="C71" ca="1">SUMPRODUCT(N(OFFSET(partidas,C$2*10,0,10,1)=$B69),OFFSET(partidas,C$2*10,3,10,1))</f>
        <v>#REF!</v>
      </c>
      <c r="D71" s="23" t="e">
        <f t="array" aca="1" ref="D71" ca="1">SUMPRODUCT(N(OFFSET(partidas,D$2*10,0,10,1)=$B69),OFFSET(partidas,D$2*10,3,10,1))</f>
        <v>#REF!</v>
      </c>
      <c r="E71" s="23" t="e">
        <f t="array" aca="1" ref="E71" ca="1">SUMPRODUCT(N(OFFSET(partidas,E$2*10,0,10,1)=$B69),OFFSET(partidas,E$2*10,3,10,1))</f>
        <v>#REF!</v>
      </c>
      <c r="F71" s="23" t="e">
        <f t="array" aca="1" ref="F71" ca="1">SUMPRODUCT(N(OFFSET(partidas,F$2*10,0,10,1)=$B69),OFFSET(partidas,F$2*10,3,10,1))</f>
        <v>#REF!</v>
      </c>
      <c r="G71" s="23" t="e">
        <f t="array" aca="1" ref="G71" ca="1">SUMPRODUCT(N(OFFSET(partidas,G$2*10,0,10,1)=$B69),OFFSET(partidas,G$2*10,3,10,1))</f>
        <v>#REF!</v>
      </c>
      <c r="H71" s="23" t="e">
        <f t="array" aca="1" ref="H71" ca="1">SUMPRODUCT(N(OFFSET(partidas,H$2*10,0,10,1)=$B69),OFFSET(partidas,H$2*10,3,10,1))</f>
        <v>#REF!</v>
      </c>
      <c r="I71" s="23" t="e">
        <f t="array" aca="1" ref="I71" ca="1">SUMPRODUCT(N(OFFSET(partidas,I$2*10,0,10,1)=$B69),OFFSET(partidas,I$2*10,3,10,1))</f>
        <v>#REF!</v>
      </c>
      <c r="J71" s="23" t="e">
        <f t="array" aca="1" ref="J71" ca="1">SUMPRODUCT(N(OFFSET(partidas,J$2*10,0,10,1)=$B69),OFFSET(partidas,J$2*10,3,10,1))</f>
        <v>#REF!</v>
      </c>
      <c r="K71" s="23" t="e">
        <f t="array" aca="1" ref="K71" ca="1">SUMPRODUCT(N(OFFSET(partidas,K$2*10,0,10,1)=$B69),OFFSET(partidas,K$2*10,3,10,1))</f>
        <v>#REF!</v>
      </c>
      <c r="L71" s="23" t="e">
        <f t="array" aca="1" ref="L71" ca="1">SUMPRODUCT(N(OFFSET(partidas,L$2*10,0,10,1)=$B69),OFFSET(partidas,L$2*10,3,10,1))</f>
        <v>#REF!</v>
      </c>
      <c r="M71" s="23" t="e">
        <f t="array" aca="1" ref="M71" ca="1">SUMPRODUCT(N(OFFSET(partidas,M$2*10,0,10,1)=$B69),OFFSET(partidas,M$2*10,3,10,1))</f>
        <v>#REF!</v>
      </c>
      <c r="N71" s="23" t="e">
        <f t="array" aca="1" ref="N71" ca="1">SUMPRODUCT(N(OFFSET(partidas,N$2*10,0,10,1)=$B69),OFFSET(partidas,N$2*10,3,10,1))</f>
        <v>#REF!</v>
      </c>
      <c r="O71" s="23" t="e">
        <f t="array" aca="1" ref="O71" ca="1">SUMPRODUCT(N(OFFSET(partidas,O$2*10,0,10,1)=$B69),OFFSET(partidas,O$2*10,3,10,1))</f>
        <v>#REF!</v>
      </c>
      <c r="P71" s="23" t="e">
        <f t="array" aca="1" ref="P71" ca="1">SUMPRODUCT(N(OFFSET(partidas,P$2*10,0,10,1)=$B69),OFFSET(partidas,P$2*10,3,10,1))</f>
        <v>#REF!</v>
      </c>
      <c r="Q71" s="23" t="e">
        <f t="array" aca="1" ref="Q71" ca="1">SUMPRODUCT(N(OFFSET(partidas,Q$2*10,0,10,1)=$B69),OFFSET(partidas,Q$2*10,3,10,1))</f>
        <v>#REF!</v>
      </c>
      <c r="R71" s="23" t="e">
        <f t="array" aca="1" ref="R71" ca="1">SUMPRODUCT(N(OFFSET(partidas,R$2*10,0,10,1)=$B69),OFFSET(partidas,R$2*10,3,10,1))</f>
        <v>#REF!</v>
      </c>
      <c r="S71" s="23" t="e">
        <f t="array" aca="1" ref="S71" ca="1">SUMPRODUCT(N(OFFSET(partidas,S$2*10,0,10,1)=$B69),OFFSET(partidas,S$2*10,3,10,1))</f>
        <v>#REF!</v>
      </c>
      <c r="T71" s="23" t="e">
        <f t="array" aca="1" ref="T71" ca="1">SUMPRODUCT(N(OFFSET(partidas,T$2*10,0,10,1)=$B69),OFFSET(partidas,T$2*10,3,10,1))</f>
        <v>#REF!</v>
      </c>
      <c r="U71" s="23" t="e">
        <f t="array" aca="1" ref="U71" ca="1">SUMPRODUCT(N(OFFSET(partidas,U$2*10,0,10,1)=$B69),OFFSET(partidas,U$2*10,3,10,1))</f>
        <v>#REF!</v>
      </c>
      <c r="V71" s="23" t="e">
        <f t="array" aca="1" ref="V71" ca="1">SUMPRODUCT(N(OFFSET(partidas,V$2*10,0,10,1)=$B69),OFFSET(partidas,V$2*10,3,10,1))</f>
        <v>#REF!</v>
      </c>
      <c r="W71" s="23" t="e">
        <f t="array" aca="1" ref="W71" ca="1">SUMPRODUCT(N(OFFSET(partidas,W$2*10,0,10,1)=$B69),OFFSET(partidas,W$2*10,3,10,1))</f>
        <v>#REF!</v>
      </c>
      <c r="X71" s="23" t="e">
        <f t="array" aca="1" ref="X71" ca="1">SUMPRODUCT(N(OFFSET(partidas,X$2*10,0,10,1)=$B69),OFFSET(partidas,X$2*10,3,10,1))</f>
        <v>#REF!</v>
      </c>
      <c r="Y71" s="23" t="e">
        <f t="array" aca="1" ref="Y71" ca="1">SUMPRODUCT(N(OFFSET(partidas,Y$2*10,0,10,1)=$B69),OFFSET(partidas,Y$2*10,3,10,1))</f>
        <v>#REF!</v>
      </c>
      <c r="Z71" s="23" t="e">
        <f t="array" aca="1" ref="Z71" ca="1">SUMPRODUCT(N(OFFSET(partidas,Z$2*10,0,10,1)=$B69),OFFSET(partidas,Z$2*10,3,10,1))</f>
        <v>#REF!</v>
      </c>
      <c r="AA71" s="23" t="e">
        <f t="array" aca="1" ref="AA71" ca="1">SUMPRODUCT(N(OFFSET(partidas,AA$2*10,0,10,1)=$B69),OFFSET(partidas,AA$2*10,3,10,1))</f>
        <v>#REF!</v>
      </c>
      <c r="AB71" s="23" t="e">
        <f t="array" aca="1" ref="AB71" ca="1">SUMPRODUCT(N(OFFSET(partidas,AB$2*10,0,10,1)=$B69),OFFSET(partidas,AB$2*10,3,10,1))</f>
        <v>#REF!</v>
      </c>
      <c r="AC71" s="23" t="e">
        <f t="array" aca="1" ref="AC71" ca="1">SUMPRODUCT(N(OFFSET(partidas,AC$2*10,0,10,1)=$B69),OFFSET(partidas,AC$2*10,3,10,1))</f>
        <v>#REF!</v>
      </c>
      <c r="AD71" s="23" t="e">
        <f t="array" aca="1" ref="AD71" ca="1">SUMPRODUCT(N(OFFSET(partidas,AD$2*10,0,10,1)=$B69),OFFSET(partidas,AD$2*10,3,10,1))</f>
        <v>#REF!</v>
      </c>
      <c r="AE71" s="23" t="e">
        <f t="array" aca="1" ref="AE71" ca="1">SUMPRODUCT(N(OFFSET(partidas,AE$2*10,0,10,1)=$B69),OFFSET(partidas,AE$2*10,3,10,1))</f>
        <v>#REF!</v>
      </c>
      <c r="AF71" s="23" t="e">
        <f t="array" aca="1" ref="AF71" ca="1">SUMPRODUCT(N(OFFSET(partidas,AF$2*10,0,10,1)=$B69),OFFSET(partidas,AF$2*10,3,10,1))</f>
        <v>#REF!</v>
      </c>
      <c r="AG71" s="23" t="e">
        <f t="array" aca="1" ref="AG71" ca="1">SUMPRODUCT(N(OFFSET(partidas,AG$2*10,0,10,1)=$B69),OFFSET(partidas,AG$2*10,3,10,1))</f>
        <v>#REF!</v>
      </c>
      <c r="AH71" s="23" t="e">
        <f t="array" aca="1" ref="AH71" ca="1">SUMPRODUCT(N(OFFSET(partidas,AH$2*10,0,10,1)=$B69),OFFSET(partidas,AH$2*10,3,10,1))</f>
        <v>#REF!</v>
      </c>
      <c r="AI71" s="23" t="e">
        <f t="array" aca="1" ref="AI71" ca="1">SUMPRODUCT(N(OFFSET(partidas,AI$2*10,0,10,1)=$B69),OFFSET(partidas,AI$2*10,3,10,1))</f>
        <v>#REF!</v>
      </c>
      <c r="AJ71" s="23" t="e">
        <f t="array" aca="1" ref="AJ71" ca="1">SUMPRODUCT(N(OFFSET(partidas,AJ$2*10,0,10,1)=$B69),OFFSET(partidas,AJ$2*10,3,10,1))</f>
        <v>#REF!</v>
      </c>
      <c r="AK71" s="23" t="e">
        <f t="array" aca="1" ref="AK71" ca="1">SUMPRODUCT(N(OFFSET(partidas,AK$2*10,0,10,1)=$B69),OFFSET(partidas,AK$2*10,3,10,1))</f>
        <v>#REF!</v>
      </c>
      <c r="AL71" s="23" t="e">
        <f t="array" aca="1" ref="AL71" ca="1">SUMPRODUCT(N(OFFSET(partidas,AL$2*10,0,10,1)=$B69),OFFSET(partidas,AL$2*10,3,10,1))</f>
        <v>#REF!</v>
      </c>
      <c r="AM71" s="23" t="e">
        <f t="array" aca="1" ref="AM71" ca="1">SUMPRODUCT(N(OFFSET(partidas,AM$2*10,0,10,1)=$B69),OFFSET(partidas,AM$2*10,3,10,1))</f>
        <v>#REF!</v>
      </c>
      <c r="AN71" s="23" t="e">
        <f t="array" aca="1" ref="AN71" ca="1">SUMPRODUCT(N(OFFSET(partidas,AN$2*10,0,10,1)=$B69),OFFSET(partidas,AN$2*10,3,10,1))</f>
        <v>#REF!</v>
      </c>
      <c r="AO71" s="23" t="e">
        <f ca="1">C71</f>
        <v>#REF!</v>
      </c>
      <c r="AP71" s="23" t="e">
        <f t="shared" ca="1" si="83"/>
        <v>#REF!</v>
      </c>
      <c r="AQ71" s="23" t="e">
        <f t="shared" ca="1" si="83"/>
        <v>#REF!</v>
      </c>
      <c r="AR71" s="23" t="e">
        <f t="shared" ca="1" si="83"/>
        <v>#REF!</v>
      </c>
      <c r="AS71" s="23" t="e">
        <f t="shared" ca="1" si="83"/>
        <v>#REF!</v>
      </c>
      <c r="AT71" s="23" t="e">
        <f t="shared" ca="1" si="83"/>
        <v>#REF!</v>
      </c>
      <c r="AU71" s="23" t="e">
        <f t="shared" ca="1" si="83"/>
        <v>#REF!</v>
      </c>
      <c r="AV71" s="23" t="e">
        <f t="shared" ca="1" si="83"/>
        <v>#REF!</v>
      </c>
      <c r="AW71" s="23" t="e">
        <f t="shared" ca="1" si="83"/>
        <v>#REF!</v>
      </c>
      <c r="AX71" s="23" t="e">
        <f t="shared" ca="1" si="83"/>
        <v>#REF!</v>
      </c>
      <c r="AY71" s="23" t="e">
        <f t="shared" ref="AY71:BZ71" ca="1" si="86">M71+AX71</f>
        <v>#REF!</v>
      </c>
      <c r="AZ71" s="23" t="e">
        <f t="shared" ca="1" si="86"/>
        <v>#REF!</v>
      </c>
      <c r="BA71" s="23" t="e">
        <f t="shared" ca="1" si="86"/>
        <v>#REF!</v>
      </c>
      <c r="BB71" s="23" t="e">
        <f t="shared" ca="1" si="86"/>
        <v>#REF!</v>
      </c>
      <c r="BC71" s="23" t="e">
        <f t="shared" ca="1" si="86"/>
        <v>#REF!</v>
      </c>
      <c r="BD71" s="23" t="e">
        <f t="shared" ca="1" si="86"/>
        <v>#REF!</v>
      </c>
      <c r="BE71" s="23" t="e">
        <f t="shared" ca="1" si="86"/>
        <v>#REF!</v>
      </c>
      <c r="BF71" s="23" t="e">
        <f t="shared" ca="1" si="86"/>
        <v>#REF!</v>
      </c>
      <c r="BG71" s="23" t="e">
        <f t="shared" ca="1" si="86"/>
        <v>#REF!</v>
      </c>
      <c r="BH71" s="23" t="e">
        <f t="shared" ca="1" si="86"/>
        <v>#REF!</v>
      </c>
      <c r="BI71" s="23" t="e">
        <f t="shared" ca="1" si="86"/>
        <v>#REF!</v>
      </c>
      <c r="BJ71" s="23" t="e">
        <f t="shared" ca="1" si="86"/>
        <v>#REF!</v>
      </c>
      <c r="BK71" s="23" t="e">
        <f t="shared" ca="1" si="86"/>
        <v>#REF!</v>
      </c>
      <c r="BL71" s="23" t="e">
        <f t="shared" ca="1" si="86"/>
        <v>#REF!</v>
      </c>
      <c r="BM71" s="23" t="e">
        <f t="shared" ca="1" si="86"/>
        <v>#REF!</v>
      </c>
      <c r="BN71" s="23" t="e">
        <f t="shared" ca="1" si="86"/>
        <v>#REF!</v>
      </c>
      <c r="BO71" s="23" t="e">
        <f t="shared" ca="1" si="86"/>
        <v>#REF!</v>
      </c>
      <c r="BP71" s="23" t="e">
        <f t="shared" ca="1" si="86"/>
        <v>#REF!</v>
      </c>
      <c r="BQ71" s="23" t="e">
        <f t="shared" ca="1" si="86"/>
        <v>#REF!</v>
      </c>
      <c r="BR71" s="23" t="e">
        <f t="shared" ca="1" si="86"/>
        <v>#REF!</v>
      </c>
      <c r="BS71" s="23" t="e">
        <f t="shared" ca="1" si="86"/>
        <v>#REF!</v>
      </c>
      <c r="BT71" s="23" t="e">
        <f t="shared" ca="1" si="86"/>
        <v>#REF!</v>
      </c>
      <c r="BU71" s="23" t="e">
        <f t="shared" ca="1" si="86"/>
        <v>#REF!</v>
      </c>
      <c r="BV71" s="23" t="e">
        <f t="shared" ca="1" si="86"/>
        <v>#REF!</v>
      </c>
      <c r="BW71" s="23" t="e">
        <f t="shared" ca="1" si="86"/>
        <v>#REF!</v>
      </c>
      <c r="BX71" s="23" t="e">
        <f t="shared" ca="1" si="86"/>
        <v>#REF!</v>
      </c>
      <c r="BY71" s="23" t="e">
        <f t="shared" ca="1" si="86"/>
        <v>#REF!</v>
      </c>
      <c r="BZ71" s="23" t="e">
        <f t="shared" ca="1" si="86"/>
        <v>#REF!</v>
      </c>
    </row>
    <row r="72" spans="1:78" ht="13.5" thickBot="1" x14ac:dyDescent="0.25">
      <c r="A72" s="37"/>
      <c r="B72" s="22" t="e">
        <f t="shared" si="80"/>
        <v>#REF!</v>
      </c>
      <c r="C72" s="23" t="e">
        <f t="array" aca="1" ref="C72" ca="1">SUMPRODUCT(N(OFFSET(partidas,C$2*10,4,10,1)=$B69),OFFSET(partidas,C$2*10,1,10,1))</f>
        <v>#REF!</v>
      </c>
      <c r="D72" s="23" t="e">
        <f t="array" aca="1" ref="D72" ca="1">SUMPRODUCT(N(OFFSET(partidas,D$2*10,4,10,1)=$B69),OFFSET(partidas,D$2*10,1,10,1))</f>
        <v>#REF!</v>
      </c>
      <c r="E72" s="23" t="e">
        <f t="array" aca="1" ref="E72" ca="1">SUMPRODUCT(N(OFFSET(partidas,E$2*10,4,10,1)=$B69),OFFSET(partidas,E$2*10,1,10,1))</f>
        <v>#REF!</v>
      </c>
      <c r="F72" s="23" t="e">
        <f t="array" aca="1" ref="F72" ca="1">SUMPRODUCT(N(OFFSET(partidas,F$2*10,4,10,1)=$B69),OFFSET(partidas,F$2*10,1,10,1))</f>
        <v>#REF!</v>
      </c>
      <c r="G72" s="23" t="e">
        <f t="array" aca="1" ref="G72" ca="1">SUMPRODUCT(N(OFFSET(partidas,G$2*10,4,10,1)=$B69),OFFSET(partidas,G$2*10,1,10,1))</f>
        <v>#REF!</v>
      </c>
      <c r="H72" s="23" t="e">
        <f t="array" aca="1" ref="H72" ca="1">SUMPRODUCT(N(OFFSET(partidas,H$2*10,4,10,1)=$B69),OFFSET(partidas,H$2*10,1,10,1))</f>
        <v>#REF!</v>
      </c>
      <c r="I72" s="23" t="e">
        <f t="array" aca="1" ref="I72" ca="1">SUMPRODUCT(N(OFFSET(partidas,I$2*10,4,10,1)=$B69),OFFSET(partidas,I$2*10,1,10,1))</f>
        <v>#REF!</v>
      </c>
      <c r="J72" s="23" t="e">
        <f t="array" aca="1" ref="J72" ca="1">SUMPRODUCT(N(OFFSET(partidas,J$2*10,4,10,1)=$B69),OFFSET(partidas,J$2*10,1,10,1))</f>
        <v>#REF!</v>
      </c>
      <c r="K72" s="23" t="e">
        <f t="array" aca="1" ref="K72" ca="1">SUMPRODUCT(N(OFFSET(partidas,K$2*10,4,10,1)=$B69),OFFSET(partidas,K$2*10,1,10,1))</f>
        <v>#REF!</v>
      </c>
      <c r="L72" s="23" t="e">
        <f t="array" aca="1" ref="L72" ca="1">SUMPRODUCT(N(OFFSET(partidas,L$2*10,4,10,1)=$B69),OFFSET(partidas,L$2*10,1,10,1))</f>
        <v>#REF!</v>
      </c>
      <c r="M72" s="23" t="e">
        <f t="array" aca="1" ref="M72" ca="1">SUMPRODUCT(N(OFFSET(partidas,M$2*10,4,10,1)=$B69),OFFSET(partidas,M$2*10,1,10,1))</f>
        <v>#REF!</v>
      </c>
      <c r="N72" s="23" t="e">
        <f t="array" aca="1" ref="N72" ca="1">SUMPRODUCT(N(OFFSET(partidas,N$2*10,4,10,1)=$B69),OFFSET(partidas,N$2*10,1,10,1))</f>
        <v>#REF!</v>
      </c>
      <c r="O72" s="23" t="e">
        <f t="array" aca="1" ref="O72" ca="1">SUMPRODUCT(N(OFFSET(partidas,O$2*10,4,10,1)=$B69),OFFSET(partidas,O$2*10,1,10,1))</f>
        <v>#REF!</v>
      </c>
      <c r="P72" s="23" t="e">
        <f t="array" aca="1" ref="P72" ca="1">SUMPRODUCT(N(OFFSET(partidas,P$2*10,4,10,1)=$B69),OFFSET(partidas,P$2*10,1,10,1))</f>
        <v>#REF!</v>
      </c>
      <c r="Q72" s="23" t="e">
        <f t="array" aca="1" ref="Q72" ca="1">SUMPRODUCT(N(OFFSET(partidas,Q$2*10,4,10,1)=$B69),OFFSET(partidas,Q$2*10,1,10,1))</f>
        <v>#REF!</v>
      </c>
      <c r="R72" s="23" t="e">
        <f t="array" aca="1" ref="R72" ca="1">SUMPRODUCT(N(OFFSET(partidas,R$2*10,4,10,1)=$B69),OFFSET(partidas,R$2*10,1,10,1))</f>
        <v>#REF!</v>
      </c>
      <c r="S72" s="23" t="e">
        <f t="array" aca="1" ref="S72" ca="1">SUMPRODUCT(N(OFFSET(partidas,S$2*10,4,10,1)=$B69),OFFSET(partidas,S$2*10,1,10,1))</f>
        <v>#REF!</v>
      </c>
      <c r="T72" s="23" t="e">
        <f t="array" aca="1" ref="T72" ca="1">SUMPRODUCT(N(OFFSET(partidas,T$2*10,4,10,1)=$B69),OFFSET(partidas,T$2*10,1,10,1))</f>
        <v>#REF!</v>
      </c>
      <c r="U72" s="23" t="e">
        <f t="array" aca="1" ref="U72" ca="1">SUMPRODUCT(N(OFFSET(partidas,U$2*10,4,10,1)=$B69),OFFSET(partidas,U$2*10,1,10,1))</f>
        <v>#REF!</v>
      </c>
      <c r="V72" s="23" t="e">
        <f t="array" aca="1" ref="V72" ca="1">SUMPRODUCT(N(OFFSET(partidas,V$2*10,4,10,1)=$B69),OFFSET(partidas,V$2*10,1,10,1))</f>
        <v>#REF!</v>
      </c>
      <c r="W72" s="23" t="e">
        <f t="array" aca="1" ref="W72" ca="1">SUMPRODUCT(N(OFFSET(partidas,W$2*10,4,10,1)=$B69),OFFSET(partidas,W$2*10,1,10,1))</f>
        <v>#REF!</v>
      </c>
      <c r="X72" s="23" t="e">
        <f t="array" aca="1" ref="X72" ca="1">SUMPRODUCT(N(OFFSET(partidas,X$2*10,4,10,1)=$B69),OFFSET(partidas,X$2*10,1,10,1))</f>
        <v>#REF!</v>
      </c>
      <c r="Y72" s="23" t="e">
        <f t="array" aca="1" ref="Y72" ca="1">SUMPRODUCT(N(OFFSET(partidas,Y$2*10,4,10,1)=$B69),OFFSET(partidas,Y$2*10,1,10,1))</f>
        <v>#REF!</v>
      </c>
      <c r="Z72" s="23" t="e">
        <f t="array" aca="1" ref="Z72" ca="1">SUMPRODUCT(N(OFFSET(partidas,Z$2*10,4,10,1)=$B69),OFFSET(partidas,Z$2*10,1,10,1))</f>
        <v>#REF!</v>
      </c>
      <c r="AA72" s="23" t="e">
        <f t="array" aca="1" ref="AA72" ca="1">SUMPRODUCT(N(OFFSET(partidas,AA$2*10,4,10,1)=$B69),OFFSET(partidas,AA$2*10,1,10,1))</f>
        <v>#REF!</v>
      </c>
      <c r="AB72" s="23" t="e">
        <f t="array" aca="1" ref="AB72" ca="1">SUMPRODUCT(N(OFFSET(partidas,AB$2*10,4,10,1)=$B69),OFFSET(partidas,AB$2*10,1,10,1))</f>
        <v>#REF!</v>
      </c>
      <c r="AC72" s="23" t="e">
        <f t="array" aca="1" ref="AC72" ca="1">SUMPRODUCT(N(OFFSET(partidas,AC$2*10,4,10,1)=$B69),OFFSET(partidas,AC$2*10,1,10,1))</f>
        <v>#REF!</v>
      </c>
      <c r="AD72" s="23" t="e">
        <f t="array" aca="1" ref="AD72" ca="1">SUMPRODUCT(N(OFFSET(partidas,AD$2*10,4,10,1)=$B69),OFFSET(partidas,AD$2*10,1,10,1))</f>
        <v>#REF!</v>
      </c>
      <c r="AE72" s="23" t="e">
        <f t="array" aca="1" ref="AE72" ca="1">SUMPRODUCT(N(OFFSET(partidas,AE$2*10,4,10,1)=$B69),OFFSET(partidas,AE$2*10,1,10,1))</f>
        <v>#REF!</v>
      </c>
      <c r="AF72" s="23" t="e">
        <f t="array" aca="1" ref="AF72" ca="1">SUMPRODUCT(N(OFFSET(partidas,AF$2*10,4,10,1)=$B69),OFFSET(partidas,AF$2*10,1,10,1))</f>
        <v>#REF!</v>
      </c>
      <c r="AG72" s="23" t="e">
        <f t="array" aca="1" ref="AG72" ca="1">SUMPRODUCT(N(OFFSET(partidas,AG$2*10,4,10,1)=$B69),OFFSET(partidas,AG$2*10,1,10,1))</f>
        <v>#REF!</v>
      </c>
      <c r="AH72" s="23" t="e">
        <f t="array" aca="1" ref="AH72" ca="1">SUMPRODUCT(N(OFFSET(partidas,AH$2*10,4,10,1)=$B69),OFFSET(partidas,AH$2*10,1,10,1))</f>
        <v>#REF!</v>
      </c>
      <c r="AI72" s="23" t="e">
        <f t="array" aca="1" ref="AI72" ca="1">SUMPRODUCT(N(OFFSET(partidas,AI$2*10,4,10,1)=$B69),OFFSET(partidas,AI$2*10,1,10,1))</f>
        <v>#REF!</v>
      </c>
      <c r="AJ72" s="23" t="e">
        <f t="array" aca="1" ref="AJ72" ca="1">SUMPRODUCT(N(OFFSET(partidas,AJ$2*10,4,10,1)=$B69),OFFSET(partidas,AJ$2*10,1,10,1))</f>
        <v>#REF!</v>
      </c>
      <c r="AK72" s="23" t="e">
        <f t="array" aca="1" ref="AK72" ca="1">SUMPRODUCT(N(OFFSET(partidas,AK$2*10,4,10,1)=$B69),OFFSET(partidas,AK$2*10,1,10,1))</f>
        <v>#REF!</v>
      </c>
      <c r="AL72" s="23" t="e">
        <f t="array" aca="1" ref="AL72" ca="1">SUMPRODUCT(N(OFFSET(partidas,AL$2*10,4,10,1)=$B69),OFFSET(partidas,AL$2*10,1,10,1))</f>
        <v>#REF!</v>
      </c>
      <c r="AM72" s="23" t="e">
        <f t="array" aca="1" ref="AM72" ca="1">SUMPRODUCT(N(OFFSET(partidas,AM$2*10,4,10,1)=$B69),OFFSET(partidas,AM$2*10,1,10,1))</f>
        <v>#REF!</v>
      </c>
      <c r="AN72" s="23" t="e">
        <f t="array" aca="1" ref="AN72" ca="1">SUMPRODUCT(N(OFFSET(partidas,AN$2*10,4,10,1)=$B69),OFFSET(partidas,AN$2*10,1,10,1))</f>
        <v>#REF!</v>
      </c>
      <c r="AO72" s="23" t="e">
        <f ca="1">C72</f>
        <v>#REF!</v>
      </c>
      <c r="AP72" s="23" t="e">
        <f t="shared" ca="1" si="83"/>
        <v>#REF!</v>
      </c>
      <c r="AQ72" s="23" t="e">
        <f t="shared" ca="1" si="83"/>
        <v>#REF!</v>
      </c>
      <c r="AR72" s="23" t="e">
        <f t="shared" ca="1" si="83"/>
        <v>#REF!</v>
      </c>
      <c r="AS72" s="23" t="e">
        <f t="shared" ca="1" si="83"/>
        <v>#REF!</v>
      </c>
      <c r="AT72" s="23" t="e">
        <f t="shared" ca="1" si="83"/>
        <v>#REF!</v>
      </c>
      <c r="AU72" s="23" t="e">
        <f t="shared" ca="1" si="83"/>
        <v>#REF!</v>
      </c>
      <c r="AV72" s="23" t="e">
        <f t="shared" ca="1" si="83"/>
        <v>#REF!</v>
      </c>
      <c r="AW72" s="23" t="e">
        <f t="shared" ca="1" si="83"/>
        <v>#REF!</v>
      </c>
      <c r="AX72" s="23" t="e">
        <f t="shared" ca="1" si="83"/>
        <v>#REF!</v>
      </c>
      <c r="AY72" s="23" t="e">
        <f t="shared" ref="AY72:BZ72" ca="1" si="87">M72+AX72</f>
        <v>#REF!</v>
      </c>
      <c r="AZ72" s="23" t="e">
        <f t="shared" ca="1" si="87"/>
        <v>#REF!</v>
      </c>
      <c r="BA72" s="23" t="e">
        <f t="shared" ca="1" si="87"/>
        <v>#REF!</v>
      </c>
      <c r="BB72" s="23" t="e">
        <f t="shared" ca="1" si="87"/>
        <v>#REF!</v>
      </c>
      <c r="BC72" s="23" t="e">
        <f t="shared" ca="1" si="87"/>
        <v>#REF!</v>
      </c>
      <c r="BD72" s="23" t="e">
        <f t="shared" ca="1" si="87"/>
        <v>#REF!</v>
      </c>
      <c r="BE72" s="23" t="e">
        <f t="shared" ca="1" si="87"/>
        <v>#REF!</v>
      </c>
      <c r="BF72" s="23" t="e">
        <f t="shared" ca="1" si="87"/>
        <v>#REF!</v>
      </c>
      <c r="BG72" s="23" t="e">
        <f t="shared" ca="1" si="87"/>
        <v>#REF!</v>
      </c>
      <c r="BH72" s="23" t="e">
        <f t="shared" ca="1" si="87"/>
        <v>#REF!</v>
      </c>
      <c r="BI72" s="23" t="e">
        <f t="shared" ca="1" si="87"/>
        <v>#REF!</v>
      </c>
      <c r="BJ72" s="23" t="e">
        <f t="shared" ca="1" si="87"/>
        <v>#REF!</v>
      </c>
      <c r="BK72" s="23" t="e">
        <f t="shared" ca="1" si="87"/>
        <v>#REF!</v>
      </c>
      <c r="BL72" s="23" t="e">
        <f t="shared" ca="1" si="87"/>
        <v>#REF!</v>
      </c>
      <c r="BM72" s="23" t="e">
        <f t="shared" ca="1" si="87"/>
        <v>#REF!</v>
      </c>
      <c r="BN72" s="23" t="e">
        <f t="shared" ca="1" si="87"/>
        <v>#REF!</v>
      </c>
      <c r="BO72" s="23" t="e">
        <f t="shared" ca="1" si="87"/>
        <v>#REF!</v>
      </c>
      <c r="BP72" s="23" t="e">
        <f t="shared" ca="1" si="87"/>
        <v>#REF!</v>
      </c>
      <c r="BQ72" s="23" t="e">
        <f t="shared" ca="1" si="87"/>
        <v>#REF!</v>
      </c>
      <c r="BR72" s="23" t="e">
        <f t="shared" ca="1" si="87"/>
        <v>#REF!</v>
      </c>
      <c r="BS72" s="23" t="e">
        <f t="shared" ca="1" si="87"/>
        <v>#REF!</v>
      </c>
      <c r="BT72" s="23" t="e">
        <f t="shared" ca="1" si="87"/>
        <v>#REF!</v>
      </c>
      <c r="BU72" s="23" t="e">
        <f t="shared" ca="1" si="87"/>
        <v>#REF!</v>
      </c>
      <c r="BV72" s="23" t="e">
        <f t="shared" ca="1" si="87"/>
        <v>#REF!</v>
      </c>
      <c r="BW72" s="23" t="e">
        <f t="shared" ca="1" si="87"/>
        <v>#REF!</v>
      </c>
      <c r="BX72" s="23" t="e">
        <f t="shared" ca="1" si="87"/>
        <v>#REF!</v>
      </c>
      <c r="BY72" s="23" t="e">
        <f t="shared" ca="1" si="87"/>
        <v>#REF!</v>
      </c>
      <c r="BZ72" s="23" t="e">
        <f t="shared" ca="1" si="87"/>
        <v>#REF!</v>
      </c>
    </row>
    <row r="73" spans="1:78" ht="13.5" thickBot="1" x14ac:dyDescent="0.25">
      <c r="A73" s="37"/>
      <c r="B73" s="22" t="e">
        <f t="shared" si="80"/>
        <v>#REF!</v>
      </c>
      <c r="C73" s="23" t="e">
        <f ca="1">(SUM(C69:C70)&gt;SUM(C71:C72))*3+C74</f>
        <v>#REF!</v>
      </c>
      <c r="D73" s="23" t="e">
        <f t="shared" ref="D73:AN73" ca="1" si="88">(SUM(D69:D70)&gt;SUM(D71:D72))*3+D74</f>
        <v>#REF!</v>
      </c>
      <c r="E73" s="23" t="e">
        <f t="shared" ca="1" si="88"/>
        <v>#REF!</v>
      </c>
      <c r="F73" s="23" t="e">
        <f t="shared" ca="1" si="88"/>
        <v>#REF!</v>
      </c>
      <c r="G73" s="23" t="e">
        <f t="shared" ca="1" si="88"/>
        <v>#REF!</v>
      </c>
      <c r="H73" s="23" t="e">
        <f t="shared" ca="1" si="88"/>
        <v>#REF!</v>
      </c>
      <c r="I73" s="23" t="e">
        <f t="shared" ca="1" si="88"/>
        <v>#REF!</v>
      </c>
      <c r="J73" s="23" t="e">
        <f t="shared" ca="1" si="88"/>
        <v>#REF!</v>
      </c>
      <c r="K73" s="23" t="e">
        <f t="shared" ca="1" si="88"/>
        <v>#REF!</v>
      </c>
      <c r="L73" s="23" t="e">
        <f t="shared" ca="1" si="88"/>
        <v>#REF!</v>
      </c>
      <c r="M73" s="23" t="e">
        <f t="shared" ca="1" si="88"/>
        <v>#REF!</v>
      </c>
      <c r="N73" s="23" t="e">
        <f t="shared" ca="1" si="88"/>
        <v>#REF!</v>
      </c>
      <c r="O73" s="23" t="e">
        <f t="shared" ca="1" si="88"/>
        <v>#REF!</v>
      </c>
      <c r="P73" s="23" t="e">
        <f t="shared" ca="1" si="88"/>
        <v>#REF!</v>
      </c>
      <c r="Q73" s="23" t="e">
        <f t="shared" ca="1" si="88"/>
        <v>#REF!</v>
      </c>
      <c r="R73" s="23" t="e">
        <f t="shared" ca="1" si="88"/>
        <v>#REF!</v>
      </c>
      <c r="S73" s="23" t="e">
        <f t="shared" ca="1" si="88"/>
        <v>#REF!</v>
      </c>
      <c r="T73" s="23" t="e">
        <f t="shared" ca="1" si="88"/>
        <v>#REF!</v>
      </c>
      <c r="U73" s="23" t="e">
        <f t="shared" ca="1" si="88"/>
        <v>#REF!</v>
      </c>
      <c r="V73" s="23" t="e">
        <f t="shared" ca="1" si="88"/>
        <v>#REF!</v>
      </c>
      <c r="W73" s="23" t="e">
        <f t="shared" ca="1" si="88"/>
        <v>#REF!</v>
      </c>
      <c r="X73" s="23" t="e">
        <f t="shared" ca="1" si="88"/>
        <v>#REF!</v>
      </c>
      <c r="Y73" s="23" t="e">
        <f t="shared" ca="1" si="88"/>
        <v>#REF!</v>
      </c>
      <c r="Z73" s="23" t="e">
        <f t="shared" ca="1" si="88"/>
        <v>#REF!</v>
      </c>
      <c r="AA73" s="23" t="e">
        <f t="shared" ca="1" si="88"/>
        <v>#REF!</v>
      </c>
      <c r="AB73" s="23" t="e">
        <f t="shared" ca="1" si="88"/>
        <v>#REF!</v>
      </c>
      <c r="AC73" s="23" t="e">
        <f t="shared" ca="1" si="88"/>
        <v>#REF!</v>
      </c>
      <c r="AD73" s="23" t="e">
        <f t="shared" ca="1" si="88"/>
        <v>#REF!</v>
      </c>
      <c r="AE73" s="23" t="e">
        <f t="shared" ca="1" si="88"/>
        <v>#REF!</v>
      </c>
      <c r="AF73" s="23" t="e">
        <f t="shared" ca="1" si="88"/>
        <v>#REF!</v>
      </c>
      <c r="AG73" s="23" t="e">
        <f t="shared" ca="1" si="88"/>
        <v>#REF!</v>
      </c>
      <c r="AH73" s="23" t="e">
        <f t="shared" ca="1" si="88"/>
        <v>#REF!</v>
      </c>
      <c r="AI73" s="23" t="e">
        <f t="shared" ca="1" si="88"/>
        <v>#REF!</v>
      </c>
      <c r="AJ73" s="23" t="e">
        <f t="shared" ca="1" si="88"/>
        <v>#REF!</v>
      </c>
      <c r="AK73" s="23" t="e">
        <f t="shared" ca="1" si="88"/>
        <v>#REF!</v>
      </c>
      <c r="AL73" s="23" t="e">
        <f t="shared" ca="1" si="88"/>
        <v>#REF!</v>
      </c>
      <c r="AM73" s="23" t="e">
        <f t="shared" ca="1" si="88"/>
        <v>#REF!</v>
      </c>
      <c r="AN73" s="23" t="e">
        <f t="shared" ca="1" si="88"/>
        <v>#REF!</v>
      </c>
      <c r="AO73" s="23" t="e">
        <f ca="1">C73</f>
        <v>#REF!</v>
      </c>
      <c r="AP73" s="23" t="e">
        <f t="shared" ca="1" si="83"/>
        <v>#REF!</v>
      </c>
      <c r="AQ73" s="23" t="e">
        <f t="shared" ca="1" si="83"/>
        <v>#REF!</v>
      </c>
      <c r="AR73" s="23" t="e">
        <f t="shared" ca="1" si="83"/>
        <v>#REF!</v>
      </c>
      <c r="AS73" s="23" t="e">
        <f t="shared" ca="1" si="83"/>
        <v>#REF!</v>
      </c>
      <c r="AT73" s="23" t="e">
        <f t="shared" ca="1" si="83"/>
        <v>#REF!</v>
      </c>
      <c r="AU73" s="23" t="e">
        <f t="shared" ca="1" si="83"/>
        <v>#REF!</v>
      </c>
      <c r="AV73" s="23" t="e">
        <f t="shared" ca="1" si="83"/>
        <v>#REF!</v>
      </c>
      <c r="AW73" s="23" t="e">
        <f t="shared" ca="1" si="83"/>
        <v>#REF!</v>
      </c>
      <c r="AX73" s="23" t="e">
        <f t="shared" ca="1" si="83"/>
        <v>#REF!</v>
      </c>
      <c r="AY73" s="23" t="e">
        <f t="shared" ref="AY73:BZ73" ca="1" si="89">M73+AX73</f>
        <v>#REF!</v>
      </c>
      <c r="AZ73" s="23" t="e">
        <f t="shared" ca="1" si="89"/>
        <v>#REF!</v>
      </c>
      <c r="BA73" s="23" t="e">
        <f t="shared" ca="1" si="89"/>
        <v>#REF!</v>
      </c>
      <c r="BB73" s="23" t="e">
        <f t="shared" ca="1" si="89"/>
        <v>#REF!</v>
      </c>
      <c r="BC73" s="23" t="e">
        <f t="shared" ca="1" si="89"/>
        <v>#REF!</v>
      </c>
      <c r="BD73" s="23" t="e">
        <f t="shared" ca="1" si="89"/>
        <v>#REF!</v>
      </c>
      <c r="BE73" s="23" t="e">
        <f t="shared" ca="1" si="89"/>
        <v>#REF!</v>
      </c>
      <c r="BF73" s="23" t="e">
        <f t="shared" ca="1" si="89"/>
        <v>#REF!</v>
      </c>
      <c r="BG73" s="23" t="e">
        <f t="shared" ca="1" si="89"/>
        <v>#REF!</v>
      </c>
      <c r="BH73" s="23" t="e">
        <f t="shared" ca="1" si="89"/>
        <v>#REF!</v>
      </c>
      <c r="BI73" s="23" t="e">
        <f t="shared" ca="1" si="89"/>
        <v>#REF!</v>
      </c>
      <c r="BJ73" s="23" t="e">
        <f t="shared" ca="1" si="89"/>
        <v>#REF!</v>
      </c>
      <c r="BK73" s="23" t="e">
        <f t="shared" ca="1" si="89"/>
        <v>#REF!</v>
      </c>
      <c r="BL73" s="23" t="e">
        <f t="shared" ca="1" si="89"/>
        <v>#REF!</v>
      </c>
      <c r="BM73" s="23" t="e">
        <f t="shared" ca="1" si="89"/>
        <v>#REF!</v>
      </c>
      <c r="BN73" s="23" t="e">
        <f t="shared" ca="1" si="89"/>
        <v>#REF!</v>
      </c>
      <c r="BO73" s="23" t="e">
        <f t="shared" ca="1" si="89"/>
        <v>#REF!</v>
      </c>
      <c r="BP73" s="23" t="e">
        <f t="shared" ca="1" si="89"/>
        <v>#REF!</v>
      </c>
      <c r="BQ73" s="23" t="e">
        <f t="shared" ca="1" si="89"/>
        <v>#REF!</v>
      </c>
      <c r="BR73" s="23" t="e">
        <f t="shared" ca="1" si="89"/>
        <v>#REF!</v>
      </c>
      <c r="BS73" s="23" t="e">
        <f t="shared" ca="1" si="89"/>
        <v>#REF!</v>
      </c>
      <c r="BT73" s="23" t="e">
        <f t="shared" ca="1" si="89"/>
        <v>#REF!</v>
      </c>
      <c r="BU73" s="23" t="e">
        <f t="shared" ca="1" si="89"/>
        <v>#REF!</v>
      </c>
      <c r="BV73" s="23" t="e">
        <f t="shared" ca="1" si="89"/>
        <v>#REF!</v>
      </c>
      <c r="BW73" s="23" t="e">
        <f t="shared" ca="1" si="89"/>
        <v>#REF!</v>
      </c>
      <c r="BX73" s="23" t="e">
        <f t="shared" ca="1" si="89"/>
        <v>#REF!</v>
      </c>
      <c r="BY73" s="23" t="e">
        <f t="shared" ca="1" si="89"/>
        <v>#REF!</v>
      </c>
      <c r="BZ73" s="23" t="e">
        <f t="shared" ca="1" si="89"/>
        <v>#REF!</v>
      </c>
    </row>
    <row r="74" spans="1:78" ht="13.5" thickBot="1" x14ac:dyDescent="0.25">
      <c r="A74" s="37"/>
      <c r="B74" s="22" t="e">
        <f t="shared" si="80"/>
        <v>#REF!</v>
      </c>
      <c r="C74" s="23" t="e">
        <f t="array" aca="1" ref="C74" ca="1">SUMPRODUCT(N(OFFSET(partidas,C$2*10,0,10,1)=$B69),N(OFFSET(partidas,C$2*10,1,10,1)&lt;&gt;""),N(OFFSET(partidas,C$2*10,1,10,1)=OFFSET(partidas,C$2*10,3,10,1)))+SUMPRODUCT(N(OFFSET(partidas,C$2*10,4,10,1)=$B69),N(OFFSET(partidas,C$2*10,1,10,1)&lt;&gt;""),N(OFFSET(partidas,C$2*10,1,10,1)=OFFSET(partidas,C$2*10,3,10,1)))</f>
        <v>#REF!</v>
      </c>
      <c r="D74" s="23" t="e">
        <f t="array" aca="1" ref="D74" ca="1">SUMPRODUCT(N(OFFSET(partidas,D$2*10,0,10,1)=$B69),N(OFFSET(partidas,D$2*10,1,10,1)&lt;&gt;""),N(OFFSET(partidas,D$2*10,1,10,1)=OFFSET(partidas,D$2*10,3,10,1)))+SUMPRODUCT(N(OFFSET(partidas,D$2*10,4,10,1)=$B69),N(OFFSET(partidas,D$2*10,1,10,1)&lt;&gt;""),N(OFFSET(partidas,D$2*10,1,10,1)=OFFSET(partidas,D$2*10,3,10,1)))</f>
        <v>#REF!</v>
      </c>
      <c r="E74" s="23" t="e">
        <f t="array" aca="1" ref="E74" ca="1">SUMPRODUCT(N(OFFSET(partidas,E$2*10,0,10,1)=$B69),N(OFFSET(partidas,E$2*10,1,10,1)&lt;&gt;""),N(OFFSET(partidas,E$2*10,1,10,1)=OFFSET(partidas,E$2*10,3,10,1)))+SUMPRODUCT(N(OFFSET(partidas,E$2*10,4,10,1)=$B69),N(OFFSET(partidas,E$2*10,1,10,1)&lt;&gt;""),N(OFFSET(partidas,E$2*10,1,10,1)=OFFSET(partidas,E$2*10,3,10,1)))</f>
        <v>#REF!</v>
      </c>
      <c r="F74" s="23" t="e">
        <f t="array" aca="1" ref="F74" ca="1">SUMPRODUCT(N(OFFSET(partidas,F$2*10,0,10,1)=$B69),N(OFFSET(partidas,F$2*10,1,10,1)&lt;&gt;""),N(OFFSET(partidas,F$2*10,1,10,1)=OFFSET(partidas,F$2*10,3,10,1)))+SUMPRODUCT(N(OFFSET(partidas,F$2*10,4,10,1)=$B69),N(OFFSET(partidas,F$2*10,1,10,1)&lt;&gt;""),N(OFFSET(partidas,F$2*10,1,10,1)=OFFSET(partidas,F$2*10,3,10,1)))</f>
        <v>#REF!</v>
      </c>
      <c r="G74" s="23" t="e">
        <f t="array" aca="1" ref="G74" ca="1">SUMPRODUCT(N(OFFSET(partidas,G$2*10,0,10,1)=$B69),N(OFFSET(partidas,G$2*10,1,10,1)&lt;&gt;""),N(OFFSET(partidas,G$2*10,1,10,1)=OFFSET(partidas,G$2*10,3,10,1)))+SUMPRODUCT(N(OFFSET(partidas,G$2*10,4,10,1)=$B69),N(OFFSET(partidas,G$2*10,1,10,1)&lt;&gt;""),N(OFFSET(partidas,G$2*10,1,10,1)=OFFSET(partidas,G$2*10,3,10,1)))</f>
        <v>#REF!</v>
      </c>
      <c r="H74" s="23" t="e">
        <f t="array" aca="1" ref="H74" ca="1">SUMPRODUCT(N(OFFSET(partidas,H$2*10,0,10,1)=$B69),N(OFFSET(partidas,H$2*10,1,10,1)&lt;&gt;""),N(OFFSET(partidas,H$2*10,1,10,1)=OFFSET(partidas,H$2*10,3,10,1)))+SUMPRODUCT(N(OFFSET(partidas,H$2*10,4,10,1)=$B69),N(OFFSET(partidas,H$2*10,1,10,1)&lt;&gt;""),N(OFFSET(partidas,H$2*10,1,10,1)=OFFSET(partidas,H$2*10,3,10,1)))</f>
        <v>#REF!</v>
      </c>
      <c r="I74" s="23" t="e">
        <f t="array" aca="1" ref="I74" ca="1">SUMPRODUCT(N(OFFSET(partidas,I$2*10,0,10,1)=$B69),N(OFFSET(partidas,I$2*10,1,10,1)&lt;&gt;""),N(OFFSET(partidas,I$2*10,1,10,1)=OFFSET(partidas,I$2*10,3,10,1)))+SUMPRODUCT(N(OFFSET(partidas,I$2*10,4,10,1)=$B69),N(OFFSET(partidas,I$2*10,1,10,1)&lt;&gt;""),N(OFFSET(partidas,I$2*10,1,10,1)=OFFSET(partidas,I$2*10,3,10,1)))</f>
        <v>#REF!</v>
      </c>
      <c r="J74" s="23" t="e">
        <f t="array" aca="1" ref="J74" ca="1">SUMPRODUCT(N(OFFSET(partidas,J$2*10,0,10,1)=$B69),N(OFFSET(partidas,J$2*10,1,10,1)&lt;&gt;""),N(OFFSET(partidas,J$2*10,1,10,1)=OFFSET(partidas,J$2*10,3,10,1)))+SUMPRODUCT(N(OFFSET(partidas,J$2*10,4,10,1)=$B69),N(OFFSET(partidas,J$2*10,1,10,1)&lt;&gt;""),N(OFFSET(partidas,J$2*10,1,10,1)=OFFSET(partidas,J$2*10,3,10,1)))</f>
        <v>#REF!</v>
      </c>
      <c r="K74" s="23" t="e">
        <f t="array" aca="1" ref="K74" ca="1">SUMPRODUCT(N(OFFSET(partidas,K$2*10,0,10,1)=$B69),N(OFFSET(partidas,K$2*10,1,10,1)&lt;&gt;""),N(OFFSET(partidas,K$2*10,1,10,1)=OFFSET(partidas,K$2*10,3,10,1)))+SUMPRODUCT(N(OFFSET(partidas,K$2*10,4,10,1)=$B69),N(OFFSET(partidas,K$2*10,1,10,1)&lt;&gt;""),N(OFFSET(partidas,K$2*10,1,10,1)=OFFSET(partidas,K$2*10,3,10,1)))</f>
        <v>#REF!</v>
      </c>
      <c r="L74" s="23" t="e">
        <f t="array" aca="1" ref="L74" ca="1">SUMPRODUCT(N(OFFSET(partidas,L$2*10,0,10,1)=$B69),N(OFFSET(partidas,L$2*10,1,10,1)&lt;&gt;""),N(OFFSET(partidas,L$2*10,1,10,1)=OFFSET(partidas,L$2*10,3,10,1)))+SUMPRODUCT(N(OFFSET(partidas,L$2*10,4,10,1)=$B69),N(OFFSET(partidas,L$2*10,1,10,1)&lt;&gt;""),N(OFFSET(partidas,L$2*10,1,10,1)=OFFSET(partidas,L$2*10,3,10,1)))</f>
        <v>#REF!</v>
      </c>
      <c r="M74" s="23" t="e">
        <f t="array" aca="1" ref="M74" ca="1">SUMPRODUCT(N(OFFSET(partidas,M$2*10,0,10,1)=$B69),N(OFFSET(partidas,M$2*10,1,10,1)&lt;&gt;""),N(OFFSET(partidas,M$2*10,1,10,1)=OFFSET(partidas,M$2*10,3,10,1)))+SUMPRODUCT(N(OFFSET(partidas,M$2*10,4,10,1)=$B69),N(OFFSET(partidas,M$2*10,1,10,1)&lt;&gt;""),N(OFFSET(partidas,M$2*10,1,10,1)=OFFSET(partidas,M$2*10,3,10,1)))</f>
        <v>#REF!</v>
      </c>
      <c r="N74" s="23" t="e">
        <f t="array" aca="1" ref="N74" ca="1">SUMPRODUCT(N(OFFSET(partidas,N$2*10,0,10,1)=$B69),N(OFFSET(partidas,N$2*10,1,10,1)&lt;&gt;""),N(OFFSET(partidas,N$2*10,1,10,1)=OFFSET(partidas,N$2*10,3,10,1)))+SUMPRODUCT(N(OFFSET(partidas,N$2*10,4,10,1)=$B69),N(OFFSET(partidas,N$2*10,1,10,1)&lt;&gt;""),N(OFFSET(partidas,N$2*10,1,10,1)=OFFSET(partidas,N$2*10,3,10,1)))</f>
        <v>#REF!</v>
      </c>
      <c r="O74" s="23" t="e">
        <f t="array" aca="1" ref="O74" ca="1">SUMPRODUCT(N(OFFSET(partidas,O$2*10,0,10,1)=$B69),N(OFFSET(partidas,O$2*10,1,10,1)&lt;&gt;""),N(OFFSET(partidas,O$2*10,1,10,1)=OFFSET(partidas,O$2*10,3,10,1)))+SUMPRODUCT(N(OFFSET(partidas,O$2*10,4,10,1)=$B69),N(OFFSET(partidas,O$2*10,1,10,1)&lt;&gt;""),N(OFFSET(partidas,O$2*10,1,10,1)=OFFSET(partidas,O$2*10,3,10,1)))</f>
        <v>#REF!</v>
      </c>
      <c r="P74" s="23" t="e">
        <f t="array" aca="1" ref="P74" ca="1">SUMPRODUCT(N(OFFSET(partidas,P$2*10,0,10,1)=$B69),N(OFFSET(partidas,P$2*10,1,10,1)&lt;&gt;""),N(OFFSET(partidas,P$2*10,1,10,1)=OFFSET(partidas,P$2*10,3,10,1)))+SUMPRODUCT(N(OFFSET(partidas,P$2*10,4,10,1)=$B69),N(OFFSET(partidas,P$2*10,1,10,1)&lt;&gt;""),N(OFFSET(partidas,P$2*10,1,10,1)=OFFSET(partidas,P$2*10,3,10,1)))</f>
        <v>#REF!</v>
      </c>
      <c r="Q74" s="23" t="e">
        <f t="array" aca="1" ref="Q74" ca="1">SUMPRODUCT(N(OFFSET(partidas,Q$2*10,0,10,1)=$B69),N(OFFSET(partidas,Q$2*10,1,10,1)&lt;&gt;""),N(OFFSET(partidas,Q$2*10,1,10,1)=OFFSET(partidas,Q$2*10,3,10,1)))+SUMPRODUCT(N(OFFSET(partidas,Q$2*10,4,10,1)=$B69),N(OFFSET(partidas,Q$2*10,1,10,1)&lt;&gt;""),N(OFFSET(partidas,Q$2*10,1,10,1)=OFFSET(partidas,Q$2*10,3,10,1)))</f>
        <v>#REF!</v>
      </c>
      <c r="R74" s="23" t="e">
        <f t="array" aca="1" ref="R74" ca="1">SUMPRODUCT(N(OFFSET(partidas,R$2*10,0,10,1)=$B69),N(OFFSET(partidas,R$2*10,1,10,1)&lt;&gt;""),N(OFFSET(partidas,R$2*10,1,10,1)=OFFSET(partidas,R$2*10,3,10,1)))+SUMPRODUCT(N(OFFSET(partidas,R$2*10,4,10,1)=$B69),N(OFFSET(partidas,R$2*10,1,10,1)&lt;&gt;""),N(OFFSET(partidas,R$2*10,1,10,1)=OFFSET(partidas,R$2*10,3,10,1)))</f>
        <v>#REF!</v>
      </c>
      <c r="S74" s="23" t="e">
        <f t="array" aca="1" ref="S74" ca="1">SUMPRODUCT(N(OFFSET(partidas,S$2*10,0,10,1)=$B69),N(OFFSET(partidas,S$2*10,1,10,1)&lt;&gt;""),N(OFFSET(partidas,S$2*10,1,10,1)=OFFSET(partidas,S$2*10,3,10,1)))+SUMPRODUCT(N(OFFSET(partidas,S$2*10,4,10,1)=$B69),N(OFFSET(partidas,S$2*10,1,10,1)&lt;&gt;""),N(OFFSET(partidas,S$2*10,1,10,1)=OFFSET(partidas,S$2*10,3,10,1)))</f>
        <v>#REF!</v>
      </c>
      <c r="T74" s="23" t="e">
        <f t="array" aca="1" ref="T74" ca="1">SUMPRODUCT(N(OFFSET(partidas,T$2*10,0,10,1)=$B69),N(OFFSET(partidas,T$2*10,1,10,1)&lt;&gt;""),N(OFFSET(partidas,T$2*10,1,10,1)=OFFSET(partidas,T$2*10,3,10,1)))+SUMPRODUCT(N(OFFSET(partidas,T$2*10,4,10,1)=$B69),N(OFFSET(partidas,T$2*10,1,10,1)&lt;&gt;""),N(OFFSET(partidas,T$2*10,1,10,1)=OFFSET(partidas,T$2*10,3,10,1)))</f>
        <v>#REF!</v>
      </c>
      <c r="U74" s="23" t="e">
        <f t="array" aca="1" ref="U74" ca="1">SUMPRODUCT(N(OFFSET(partidas,U$2*10,0,10,1)=$B69),N(OFFSET(partidas,U$2*10,1,10,1)&lt;&gt;""),N(OFFSET(partidas,U$2*10,1,10,1)=OFFSET(partidas,U$2*10,3,10,1)))+SUMPRODUCT(N(OFFSET(partidas,U$2*10,4,10,1)=$B69),N(OFFSET(partidas,U$2*10,1,10,1)&lt;&gt;""),N(OFFSET(partidas,U$2*10,1,10,1)=OFFSET(partidas,U$2*10,3,10,1)))</f>
        <v>#REF!</v>
      </c>
      <c r="V74" s="23" t="e">
        <f t="array" aca="1" ref="V74" ca="1">SUMPRODUCT(N(OFFSET(partidas,V$2*10,0,10,1)=$B69),N(OFFSET(partidas,V$2*10,1,10,1)&lt;&gt;""),N(OFFSET(partidas,V$2*10,1,10,1)=OFFSET(partidas,V$2*10,3,10,1)))+SUMPRODUCT(N(OFFSET(partidas,V$2*10,4,10,1)=$B69),N(OFFSET(partidas,V$2*10,1,10,1)&lt;&gt;""),N(OFFSET(partidas,V$2*10,1,10,1)=OFFSET(partidas,V$2*10,3,10,1)))</f>
        <v>#REF!</v>
      </c>
      <c r="W74" s="23" t="e">
        <f t="array" aca="1" ref="W74" ca="1">SUMPRODUCT(N(OFFSET(partidas,W$2*10,0,10,1)=$B69),N(OFFSET(partidas,W$2*10,1,10,1)&lt;&gt;""),N(OFFSET(partidas,W$2*10,1,10,1)=OFFSET(partidas,W$2*10,3,10,1)))+SUMPRODUCT(N(OFFSET(partidas,W$2*10,4,10,1)=$B69),N(OFFSET(partidas,W$2*10,1,10,1)&lt;&gt;""),N(OFFSET(partidas,W$2*10,1,10,1)=OFFSET(partidas,W$2*10,3,10,1)))</f>
        <v>#REF!</v>
      </c>
      <c r="X74" s="23" t="e">
        <f t="array" aca="1" ref="X74" ca="1">SUMPRODUCT(N(OFFSET(partidas,X$2*10,0,10,1)=$B69),N(OFFSET(partidas,X$2*10,1,10,1)&lt;&gt;""),N(OFFSET(partidas,X$2*10,1,10,1)=OFFSET(partidas,X$2*10,3,10,1)))+SUMPRODUCT(N(OFFSET(partidas,X$2*10,4,10,1)=$B69),N(OFFSET(partidas,X$2*10,1,10,1)&lt;&gt;""),N(OFFSET(partidas,X$2*10,1,10,1)=OFFSET(partidas,X$2*10,3,10,1)))</f>
        <v>#REF!</v>
      </c>
      <c r="Y74" s="23" t="e">
        <f t="array" aca="1" ref="Y74" ca="1">SUMPRODUCT(N(OFFSET(partidas,Y$2*10,0,10,1)=$B69),N(OFFSET(partidas,Y$2*10,1,10,1)&lt;&gt;""),N(OFFSET(partidas,Y$2*10,1,10,1)=OFFSET(partidas,Y$2*10,3,10,1)))+SUMPRODUCT(N(OFFSET(partidas,Y$2*10,4,10,1)=$B69),N(OFFSET(partidas,Y$2*10,1,10,1)&lt;&gt;""),N(OFFSET(partidas,Y$2*10,1,10,1)=OFFSET(partidas,Y$2*10,3,10,1)))</f>
        <v>#REF!</v>
      </c>
      <c r="Z74" s="23" t="e">
        <f t="array" aca="1" ref="Z74" ca="1">SUMPRODUCT(N(OFFSET(partidas,Z$2*10,0,10,1)=$B69),N(OFFSET(partidas,Z$2*10,1,10,1)&lt;&gt;""),N(OFFSET(partidas,Z$2*10,1,10,1)=OFFSET(partidas,Z$2*10,3,10,1)))+SUMPRODUCT(N(OFFSET(partidas,Z$2*10,4,10,1)=$B69),N(OFFSET(partidas,Z$2*10,1,10,1)&lt;&gt;""),N(OFFSET(partidas,Z$2*10,1,10,1)=OFFSET(partidas,Z$2*10,3,10,1)))</f>
        <v>#REF!</v>
      </c>
      <c r="AA74" s="23" t="e">
        <f t="array" aca="1" ref="AA74" ca="1">SUMPRODUCT(N(OFFSET(partidas,AA$2*10,0,10,1)=$B69),N(OFFSET(partidas,AA$2*10,1,10,1)&lt;&gt;""),N(OFFSET(partidas,AA$2*10,1,10,1)=OFFSET(partidas,AA$2*10,3,10,1)))+SUMPRODUCT(N(OFFSET(partidas,AA$2*10,4,10,1)=$B69),N(OFFSET(partidas,AA$2*10,1,10,1)&lt;&gt;""),N(OFFSET(partidas,AA$2*10,1,10,1)=OFFSET(partidas,AA$2*10,3,10,1)))</f>
        <v>#REF!</v>
      </c>
      <c r="AB74" s="23" t="e">
        <f t="array" aca="1" ref="AB74" ca="1">SUMPRODUCT(N(OFFSET(partidas,AB$2*10,0,10,1)=$B69),N(OFFSET(partidas,AB$2*10,1,10,1)&lt;&gt;""),N(OFFSET(partidas,AB$2*10,1,10,1)=OFFSET(partidas,AB$2*10,3,10,1)))+SUMPRODUCT(N(OFFSET(partidas,AB$2*10,4,10,1)=$B69),N(OFFSET(partidas,AB$2*10,1,10,1)&lt;&gt;""),N(OFFSET(partidas,AB$2*10,1,10,1)=OFFSET(partidas,AB$2*10,3,10,1)))</f>
        <v>#REF!</v>
      </c>
      <c r="AC74" s="23" t="e">
        <f t="array" aca="1" ref="AC74" ca="1">SUMPRODUCT(N(OFFSET(partidas,AC$2*10,0,10,1)=$B69),N(OFFSET(partidas,AC$2*10,1,10,1)&lt;&gt;""),N(OFFSET(partidas,AC$2*10,1,10,1)=OFFSET(partidas,AC$2*10,3,10,1)))+SUMPRODUCT(N(OFFSET(partidas,AC$2*10,4,10,1)=$B69),N(OFFSET(partidas,AC$2*10,1,10,1)&lt;&gt;""),N(OFFSET(partidas,AC$2*10,1,10,1)=OFFSET(partidas,AC$2*10,3,10,1)))</f>
        <v>#REF!</v>
      </c>
      <c r="AD74" s="23" t="e">
        <f t="array" aca="1" ref="AD74" ca="1">SUMPRODUCT(N(OFFSET(partidas,AD$2*10,0,10,1)=$B69),N(OFFSET(partidas,AD$2*10,1,10,1)&lt;&gt;""),N(OFFSET(partidas,AD$2*10,1,10,1)=OFFSET(partidas,AD$2*10,3,10,1)))+SUMPRODUCT(N(OFFSET(partidas,AD$2*10,4,10,1)=$B69),N(OFFSET(partidas,AD$2*10,1,10,1)&lt;&gt;""),N(OFFSET(partidas,AD$2*10,1,10,1)=OFFSET(partidas,AD$2*10,3,10,1)))</f>
        <v>#REF!</v>
      </c>
      <c r="AE74" s="23" t="e">
        <f t="array" aca="1" ref="AE74" ca="1">SUMPRODUCT(N(OFFSET(partidas,AE$2*10,0,10,1)=$B69),N(OFFSET(partidas,AE$2*10,1,10,1)&lt;&gt;""),N(OFFSET(partidas,AE$2*10,1,10,1)=OFFSET(partidas,AE$2*10,3,10,1)))+SUMPRODUCT(N(OFFSET(partidas,AE$2*10,4,10,1)=$B69),N(OFFSET(partidas,AE$2*10,1,10,1)&lt;&gt;""),N(OFFSET(partidas,AE$2*10,1,10,1)=OFFSET(partidas,AE$2*10,3,10,1)))</f>
        <v>#REF!</v>
      </c>
      <c r="AF74" s="23" t="e">
        <f t="array" aca="1" ref="AF74" ca="1">SUMPRODUCT(N(OFFSET(partidas,AF$2*10,0,10,1)=$B69),N(OFFSET(partidas,AF$2*10,1,10,1)&lt;&gt;""),N(OFFSET(partidas,AF$2*10,1,10,1)=OFFSET(partidas,AF$2*10,3,10,1)))+SUMPRODUCT(N(OFFSET(partidas,AF$2*10,4,10,1)=$B69),N(OFFSET(partidas,AF$2*10,1,10,1)&lt;&gt;""),N(OFFSET(partidas,AF$2*10,1,10,1)=OFFSET(partidas,AF$2*10,3,10,1)))</f>
        <v>#REF!</v>
      </c>
      <c r="AG74" s="23" t="e">
        <f t="array" aca="1" ref="AG74" ca="1">SUMPRODUCT(N(OFFSET(partidas,AG$2*10,0,10,1)=$B69),N(OFFSET(partidas,AG$2*10,1,10,1)&lt;&gt;""),N(OFFSET(partidas,AG$2*10,1,10,1)=OFFSET(partidas,AG$2*10,3,10,1)))+SUMPRODUCT(N(OFFSET(partidas,AG$2*10,4,10,1)=$B69),N(OFFSET(partidas,AG$2*10,1,10,1)&lt;&gt;""),N(OFFSET(partidas,AG$2*10,1,10,1)=OFFSET(partidas,AG$2*10,3,10,1)))</f>
        <v>#REF!</v>
      </c>
      <c r="AH74" s="23" t="e">
        <f t="array" aca="1" ref="AH74" ca="1">SUMPRODUCT(N(OFFSET(partidas,AH$2*10,0,10,1)=$B69),N(OFFSET(partidas,AH$2*10,1,10,1)&lt;&gt;""),N(OFFSET(partidas,AH$2*10,1,10,1)=OFFSET(partidas,AH$2*10,3,10,1)))+SUMPRODUCT(N(OFFSET(partidas,AH$2*10,4,10,1)=$B69),N(OFFSET(partidas,AH$2*10,1,10,1)&lt;&gt;""),N(OFFSET(partidas,AH$2*10,1,10,1)=OFFSET(partidas,AH$2*10,3,10,1)))</f>
        <v>#REF!</v>
      </c>
      <c r="AI74" s="23" t="e">
        <f t="array" aca="1" ref="AI74" ca="1">SUMPRODUCT(N(OFFSET(partidas,AI$2*10,0,10,1)=$B69),N(OFFSET(partidas,AI$2*10,1,10,1)&lt;&gt;""),N(OFFSET(partidas,AI$2*10,1,10,1)=OFFSET(partidas,AI$2*10,3,10,1)))+SUMPRODUCT(N(OFFSET(partidas,AI$2*10,4,10,1)=$B69),N(OFFSET(partidas,AI$2*10,1,10,1)&lt;&gt;""),N(OFFSET(partidas,AI$2*10,1,10,1)=OFFSET(partidas,AI$2*10,3,10,1)))</f>
        <v>#REF!</v>
      </c>
      <c r="AJ74" s="23" t="e">
        <f t="array" aca="1" ref="AJ74" ca="1">SUMPRODUCT(N(OFFSET(partidas,AJ$2*10,0,10,1)=$B69),N(OFFSET(partidas,AJ$2*10,1,10,1)&lt;&gt;""),N(OFFSET(partidas,AJ$2*10,1,10,1)=OFFSET(partidas,AJ$2*10,3,10,1)))+SUMPRODUCT(N(OFFSET(partidas,AJ$2*10,4,10,1)=$B69),N(OFFSET(partidas,AJ$2*10,1,10,1)&lt;&gt;""),N(OFFSET(partidas,AJ$2*10,1,10,1)=OFFSET(partidas,AJ$2*10,3,10,1)))</f>
        <v>#REF!</v>
      </c>
      <c r="AK74" s="23" t="e">
        <f t="array" aca="1" ref="AK74" ca="1">SUMPRODUCT(N(OFFSET(partidas,AK$2*10,0,10,1)=$B69),N(OFFSET(partidas,AK$2*10,1,10,1)&lt;&gt;""),N(OFFSET(partidas,AK$2*10,1,10,1)=OFFSET(partidas,AK$2*10,3,10,1)))+SUMPRODUCT(N(OFFSET(partidas,AK$2*10,4,10,1)=$B69),N(OFFSET(partidas,AK$2*10,1,10,1)&lt;&gt;""),N(OFFSET(partidas,AK$2*10,1,10,1)=OFFSET(partidas,AK$2*10,3,10,1)))</f>
        <v>#REF!</v>
      </c>
      <c r="AL74" s="23" t="e">
        <f t="array" aca="1" ref="AL74" ca="1">SUMPRODUCT(N(OFFSET(partidas,AL$2*10,0,10,1)=$B69),N(OFFSET(partidas,AL$2*10,1,10,1)&lt;&gt;""),N(OFFSET(partidas,AL$2*10,1,10,1)=OFFSET(partidas,AL$2*10,3,10,1)))+SUMPRODUCT(N(OFFSET(partidas,AL$2*10,4,10,1)=$B69),N(OFFSET(partidas,AL$2*10,1,10,1)&lt;&gt;""),N(OFFSET(partidas,AL$2*10,1,10,1)=OFFSET(partidas,AL$2*10,3,10,1)))</f>
        <v>#REF!</v>
      </c>
      <c r="AM74" s="23" t="e">
        <f t="array" aca="1" ref="AM74" ca="1">SUMPRODUCT(N(OFFSET(partidas,AM$2*10,0,10,1)=$B69),N(OFFSET(partidas,AM$2*10,1,10,1)&lt;&gt;""),N(OFFSET(partidas,AM$2*10,1,10,1)=OFFSET(partidas,AM$2*10,3,10,1)))+SUMPRODUCT(N(OFFSET(partidas,AM$2*10,4,10,1)=$B69),N(OFFSET(partidas,AM$2*10,1,10,1)&lt;&gt;""),N(OFFSET(partidas,AM$2*10,1,10,1)=OFFSET(partidas,AM$2*10,3,10,1)))</f>
        <v>#REF!</v>
      </c>
      <c r="AN74" s="23" t="e">
        <f t="array" aca="1" ref="AN74" ca="1">SUMPRODUCT(N(OFFSET(partidas,AN$2*10,0,10,1)=$B69),N(OFFSET(partidas,AN$2*10,1,10,1)&lt;&gt;""),N(OFFSET(partidas,AN$2*10,1,10,1)=OFFSET(partidas,AN$2*10,3,10,1)))+SUMPRODUCT(N(OFFSET(partidas,AN$2*10,4,10,1)=$B69),N(OFFSET(partidas,AN$2*10,1,10,1)&lt;&gt;""),N(OFFSET(partidas,AN$2*10,1,10,1)=OFFSET(partidas,AN$2*10,3,10,1)))</f>
        <v>#REF!</v>
      </c>
      <c r="AO74" s="38" t="e">
        <f ca="1">AO73*100000000+COUNTIF($C73:C73,3)*1000000+(AO69+AO70-AO71-AO72+30)*1000+(AO69+AO70)</f>
        <v>#REF!</v>
      </c>
      <c r="AP74" s="38" t="e">
        <f ca="1">AP73*100000000+COUNTIF($C73:D73,3)*1000000+(AP69+AP70-AP71-AP72+30)*1000+(AP69+AP70)</f>
        <v>#REF!</v>
      </c>
      <c r="AQ74" s="38" t="e">
        <f ca="1">AQ73*100000000+COUNTIF($C73:E73,3)*1000000+(AQ69+AQ70-AQ71-AQ72+30)*1000+(AQ69+AQ70)</f>
        <v>#REF!</v>
      </c>
      <c r="AR74" s="38" t="e">
        <f ca="1">AR73*100000000+COUNTIF($C73:F73,3)*1000000+(AR69+AR70-AR71-AR72+30)*1000+(AR69+AR70)</f>
        <v>#REF!</v>
      </c>
      <c r="AS74" s="38" t="e">
        <f ca="1">AS73*100000000+COUNTIF($C73:G73,3)*1000000+(AS69+AS70-AS71-AS72+30)*1000+(AS69+AS70)</f>
        <v>#REF!</v>
      </c>
      <c r="AT74" s="38" t="e">
        <f ca="1">AT73*100000000+COUNTIF($C73:H73,3)*1000000+(AT69+AT70-AT71-AT72+30)*1000+(AT69+AT70)</f>
        <v>#REF!</v>
      </c>
      <c r="AU74" s="38" t="e">
        <f ca="1">AU73*100000000+COUNTIF($C73:I73,3)*1000000+(AU69+AU70-AU71-AU72+30)*1000+(AU69+AU70)</f>
        <v>#REF!</v>
      </c>
      <c r="AV74" s="38" t="e">
        <f ca="1">AV73*100000000+COUNTIF($C73:J73,3)*1000000+(AV69+AV70-AV71-AV72+30)*1000+(AV69+AV70)</f>
        <v>#REF!</v>
      </c>
      <c r="AW74" s="38" t="e">
        <f ca="1">AW73*100000000+COUNTIF($C73:K73,3)*1000000+(AW69+AW70-AW71-AW72+30)*1000+(AW69+AW70)</f>
        <v>#REF!</v>
      </c>
      <c r="AX74" s="38" t="e">
        <f ca="1">AX73*100000000+COUNTIF($C73:L73,3)*1000000+(AX69+AX70-AX71-AX72+30)*1000+(AX69+AX70)</f>
        <v>#REF!</v>
      </c>
      <c r="AY74" s="38" t="e">
        <f ca="1">AY73*100000000+COUNTIF($C73:M73,3)*1000000+(AY69+AY70-AY71-AY72+30)*1000+(AY69+AY70)</f>
        <v>#REF!</v>
      </c>
      <c r="AZ74" s="38" t="e">
        <f ca="1">AZ73*100000000+COUNTIF($C73:N73,3)*1000000+(AZ69+AZ70-AZ71-AZ72+30)*1000+(AZ69+AZ70)</f>
        <v>#REF!</v>
      </c>
      <c r="BA74" s="38" t="e">
        <f ca="1">BA73*100000000+COUNTIF($C73:O73,3)*1000000+(BA69+BA70-BA71-BA72+30)*1000+(BA69+BA70)</f>
        <v>#REF!</v>
      </c>
      <c r="BB74" s="38" t="e">
        <f ca="1">BB73*100000000+COUNTIF($C73:P73,3)*1000000+(BB69+BB70-BB71-BB72+30)*1000+(BB69+BB70)</f>
        <v>#REF!</v>
      </c>
      <c r="BC74" s="38" t="e">
        <f ca="1">BC73*100000000+COUNTIF($C73:Q73,3)*1000000+(BC69+BC70-BC71-BC72+30)*1000+(BC69+BC70)</f>
        <v>#REF!</v>
      </c>
      <c r="BD74" s="38" t="e">
        <f ca="1">BD73*100000000+COUNTIF($C73:R73,3)*1000000+(BD69+BD70-BD71-BD72+30)*1000+(BD69+BD70)</f>
        <v>#REF!</v>
      </c>
      <c r="BE74" s="38" t="e">
        <f ca="1">BE73*100000000+COUNTIF($C73:S73,3)*1000000+(BE69+BE70-BE71-BE72+30)*1000+(BE69+BE70)</f>
        <v>#REF!</v>
      </c>
      <c r="BF74" s="38" t="e">
        <f ca="1">BF73*100000000+COUNTIF($C73:T73,3)*1000000+(BF69+BF70-BF71-BF72+30)*1000+(BF69+BF70)</f>
        <v>#REF!</v>
      </c>
      <c r="BG74" s="38" t="e">
        <f ca="1">BG73*100000000+COUNTIF($C73:U73,3)*1000000+(BG69+BG70-BG71-BG72+30)*1000+(BG69+BG70)</f>
        <v>#REF!</v>
      </c>
      <c r="BH74" s="38" t="e">
        <f ca="1">BH73*100000000+COUNTIF($C73:V73,3)*1000000+(BH69+BH70-BH71-BH72+30)*1000+(BH69+BH70)</f>
        <v>#REF!</v>
      </c>
      <c r="BI74" s="38" t="e">
        <f ca="1">BI73*100000000+COUNTIF($C73:W73,3)*1000000+(BI69+BI70-BI71-BI72+30)*1000+(BI69+BI70)</f>
        <v>#REF!</v>
      </c>
      <c r="BJ74" s="38" t="e">
        <f ca="1">BJ73*100000000+COUNTIF($C73:X73,3)*1000000+(BJ69+BJ70-BJ71-BJ72+30)*1000+(BJ69+BJ70)</f>
        <v>#REF!</v>
      </c>
      <c r="BK74" s="38" t="e">
        <f ca="1">BK73*100000000+COUNTIF($C73:Y73,3)*1000000+(BK69+BK70-BK71-BK72+30)*1000+(BK69+BK70)</f>
        <v>#REF!</v>
      </c>
      <c r="BL74" s="38" t="e">
        <f ca="1">BL73*100000000+COUNTIF($C73:Z73,3)*1000000+(BL69+BL70-BL71-BL72+30)*1000+(BL69+BL70)</f>
        <v>#REF!</v>
      </c>
      <c r="BM74" s="38" t="e">
        <f ca="1">BM73*100000000+COUNTIF($C73:AA73,3)*1000000+(BM69+BM70-BM71-BM72+30)*1000+(BM69+BM70)</f>
        <v>#REF!</v>
      </c>
      <c r="BN74" s="38" t="e">
        <f ca="1">BN73*100000000+COUNTIF($C73:AB73,3)*1000000+(BN69+BN70-BN71-BN72+30)*1000+(BN69+BN70)</f>
        <v>#REF!</v>
      </c>
      <c r="BO74" s="38" t="e">
        <f ca="1">BO73*100000000+COUNTIF($C73:AC73,3)*1000000+(BO69+BO70-BO71-BO72+30)*1000+(BO69+BO70)</f>
        <v>#REF!</v>
      </c>
      <c r="BP74" s="38" t="e">
        <f ca="1">BP73*100000000+COUNTIF($C73:AD73,3)*1000000+(BP69+BP70-BP71-BP72+30)*1000+(BP69+BP70)</f>
        <v>#REF!</v>
      </c>
      <c r="BQ74" s="38" t="e">
        <f ca="1">BQ73*100000000+COUNTIF($C73:AE73,3)*1000000+(BQ69+BQ70-BQ71-BQ72+30)*1000+(BQ69+BQ70)</f>
        <v>#REF!</v>
      </c>
      <c r="BR74" s="38" t="e">
        <f ca="1">BR73*100000000+COUNTIF($C73:AF73,3)*1000000+(BR69+BR70-BR71-BR72+30)*1000+(BR69+BR70)</f>
        <v>#REF!</v>
      </c>
      <c r="BS74" s="38" t="e">
        <f ca="1">BS73*100000000+COUNTIF($C73:AG73,3)*1000000+(BS69+BS70-BS71-BS72+30)*1000+(BS69+BS70)</f>
        <v>#REF!</v>
      </c>
      <c r="BT74" s="38" t="e">
        <f ca="1">BT73*100000000+COUNTIF($C73:AH73,3)*1000000+(BT69+BT70-BT71-BT72+30)*1000+(BT69+BT70)</f>
        <v>#REF!</v>
      </c>
      <c r="BU74" s="38" t="e">
        <f ca="1">BU73*100000000+COUNTIF($C73:AI73,3)*1000000+(BU69+BU70-BU71-BU72+30)*1000+(BU69+BU70)</f>
        <v>#REF!</v>
      </c>
      <c r="BV74" s="38" t="e">
        <f ca="1">BV73*100000000+COUNTIF($C73:AJ73,3)*1000000+(BV69+BV70-BV71-BV72+30)*1000+(BV69+BV70)</f>
        <v>#REF!</v>
      </c>
      <c r="BW74" s="38" t="e">
        <f ca="1">BW73*100000000+COUNTIF($C73:AK73,3)*1000000+(BW69+BW70-BW71-BW72+30)*1000+(BW69+BW70)</f>
        <v>#REF!</v>
      </c>
      <c r="BX74" s="38" t="e">
        <f ca="1">BX73*100000000+COUNTIF($C73:AL73,3)*1000000+(BX69+BX70-BX71-BX72+30)*1000+(BX69+BX70)</f>
        <v>#REF!</v>
      </c>
      <c r="BY74" s="38" t="e">
        <f ca="1">BY73*100000000+COUNTIF($C73:AM73,3)*1000000+(BY69+BY70-BY71-BY72+30)*1000+(BY69+BY70)</f>
        <v>#REF!</v>
      </c>
      <c r="BZ74" s="38" t="e">
        <f ca="1">BZ73*100000000+COUNTIF($C73:AN73,3)*1000000+(BZ69+BZ70-BZ71-BZ72+30)*1000+(BZ69+BZ70)</f>
        <v>#REF!</v>
      </c>
    </row>
    <row r="75" spans="1:78" ht="13.5" thickBot="1" x14ac:dyDescent="0.25">
      <c r="A75" s="37"/>
      <c r="B75" s="22" t="e">
        <f t="shared" si="80"/>
        <v>#REF!</v>
      </c>
      <c r="C75" s="23" t="e">
        <f t="array" aca="1" ref="C75" ca="1">SUMPRODUCT(N(OFFSET(partidas,C$2*10,0,10,1)=$B75),OFFSET(partidas,C$2*10,1,10,1))</f>
        <v>#REF!</v>
      </c>
      <c r="D75" s="23" t="e">
        <f t="array" aca="1" ref="D75" ca="1">SUMPRODUCT(N(OFFSET(partidas,D$2*10,0,10,1)=$B75),OFFSET(partidas,D$2*10,1,10,1))</f>
        <v>#REF!</v>
      </c>
      <c r="E75" s="23" t="e">
        <f t="array" aca="1" ref="E75" ca="1">SUMPRODUCT(N(OFFSET(partidas,E$2*10,0,10,1)=$B75),OFFSET(partidas,E$2*10,1,10,1))</f>
        <v>#REF!</v>
      </c>
      <c r="F75" s="23" t="e">
        <f t="array" aca="1" ref="F75" ca="1">SUMPRODUCT(N(OFFSET(partidas,F$2*10,0,10,1)=$B75),OFFSET(partidas,F$2*10,1,10,1))</f>
        <v>#REF!</v>
      </c>
      <c r="G75" s="23" t="e">
        <f t="array" aca="1" ref="G75" ca="1">SUMPRODUCT(N(OFFSET(partidas,G$2*10,0,10,1)=$B75),OFFSET(partidas,G$2*10,1,10,1))</f>
        <v>#REF!</v>
      </c>
      <c r="H75" s="23" t="e">
        <f t="array" aca="1" ref="H75" ca="1">SUMPRODUCT(N(OFFSET(partidas,H$2*10,0,10,1)=$B75),OFFSET(partidas,H$2*10,1,10,1))</f>
        <v>#REF!</v>
      </c>
      <c r="I75" s="23" t="e">
        <f t="array" aca="1" ref="I75" ca="1">SUMPRODUCT(N(OFFSET(partidas,I$2*10,0,10,1)=$B75),OFFSET(partidas,I$2*10,1,10,1))</f>
        <v>#REF!</v>
      </c>
      <c r="J75" s="23" t="e">
        <f t="array" aca="1" ref="J75" ca="1">SUMPRODUCT(N(OFFSET(partidas,J$2*10,0,10,1)=$B75),OFFSET(partidas,J$2*10,1,10,1))</f>
        <v>#REF!</v>
      </c>
      <c r="K75" s="23" t="e">
        <f t="array" aca="1" ref="K75" ca="1">SUMPRODUCT(N(OFFSET(partidas,K$2*10,0,10,1)=$B75),OFFSET(partidas,K$2*10,1,10,1))</f>
        <v>#REF!</v>
      </c>
      <c r="L75" s="23" t="e">
        <f t="array" aca="1" ref="L75" ca="1">SUMPRODUCT(N(OFFSET(partidas,L$2*10,0,10,1)=$B75),OFFSET(partidas,L$2*10,1,10,1))</f>
        <v>#REF!</v>
      </c>
      <c r="M75" s="23" t="e">
        <f t="array" aca="1" ref="M75" ca="1">SUMPRODUCT(N(OFFSET(partidas,M$2*10,0,10,1)=$B75),OFFSET(partidas,M$2*10,1,10,1))</f>
        <v>#REF!</v>
      </c>
      <c r="N75" s="23" t="e">
        <f t="array" aca="1" ref="N75" ca="1">SUMPRODUCT(N(OFFSET(partidas,N$2*10,0,10,1)=$B75),OFFSET(partidas,N$2*10,1,10,1))</f>
        <v>#REF!</v>
      </c>
      <c r="O75" s="23" t="e">
        <f t="array" aca="1" ref="O75" ca="1">SUMPRODUCT(N(OFFSET(partidas,O$2*10,0,10,1)=$B75),OFFSET(partidas,O$2*10,1,10,1))</f>
        <v>#REF!</v>
      </c>
      <c r="P75" s="23" t="e">
        <f t="array" aca="1" ref="P75" ca="1">SUMPRODUCT(N(OFFSET(partidas,P$2*10,0,10,1)=$B75),OFFSET(partidas,P$2*10,1,10,1))</f>
        <v>#REF!</v>
      </c>
      <c r="Q75" s="23" t="e">
        <f t="array" aca="1" ref="Q75" ca="1">SUMPRODUCT(N(OFFSET(partidas,Q$2*10,0,10,1)=$B75),OFFSET(partidas,Q$2*10,1,10,1))</f>
        <v>#REF!</v>
      </c>
      <c r="R75" s="23" t="e">
        <f t="array" aca="1" ref="R75" ca="1">SUMPRODUCT(N(OFFSET(partidas,R$2*10,0,10,1)=$B75),OFFSET(partidas,R$2*10,1,10,1))</f>
        <v>#REF!</v>
      </c>
      <c r="S75" s="23" t="e">
        <f t="array" aca="1" ref="S75" ca="1">SUMPRODUCT(N(OFFSET(partidas,S$2*10,0,10,1)=$B75),OFFSET(partidas,S$2*10,1,10,1))</f>
        <v>#REF!</v>
      </c>
      <c r="T75" s="23" t="e">
        <f t="array" aca="1" ref="T75" ca="1">SUMPRODUCT(N(OFFSET(partidas,T$2*10,0,10,1)=$B75),OFFSET(partidas,T$2*10,1,10,1))</f>
        <v>#REF!</v>
      </c>
      <c r="U75" s="23" t="e">
        <f t="array" aca="1" ref="U75" ca="1">SUMPRODUCT(N(OFFSET(partidas,U$2*10,0,10,1)=$B75),OFFSET(partidas,U$2*10,1,10,1))</f>
        <v>#REF!</v>
      </c>
      <c r="V75" s="23" t="e">
        <f t="array" aca="1" ref="V75" ca="1">SUMPRODUCT(N(OFFSET(partidas,V$2*10,0,10,1)=$B75),OFFSET(partidas,V$2*10,1,10,1))</f>
        <v>#REF!</v>
      </c>
      <c r="W75" s="23" t="e">
        <f t="array" aca="1" ref="W75" ca="1">SUMPRODUCT(N(OFFSET(partidas,W$2*10,0,10,1)=$B75),OFFSET(partidas,W$2*10,1,10,1))</f>
        <v>#REF!</v>
      </c>
      <c r="X75" s="23" t="e">
        <f t="array" aca="1" ref="X75" ca="1">SUMPRODUCT(N(OFFSET(partidas,X$2*10,0,10,1)=$B75),OFFSET(partidas,X$2*10,1,10,1))</f>
        <v>#REF!</v>
      </c>
      <c r="Y75" s="23" t="e">
        <f t="array" aca="1" ref="Y75" ca="1">SUMPRODUCT(N(OFFSET(partidas,Y$2*10,0,10,1)=$B75),OFFSET(partidas,Y$2*10,1,10,1))</f>
        <v>#REF!</v>
      </c>
      <c r="Z75" s="23" t="e">
        <f t="array" aca="1" ref="Z75" ca="1">SUMPRODUCT(N(OFFSET(partidas,Z$2*10,0,10,1)=$B75),OFFSET(partidas,Z$2*10,1,10,1))</f>
        <v>#REF!</v>
      </c>
      <c r="AA75" s="23" t="e">
        <f t="array" aca="1" ref="AA75" ca="1">SUMPRODUCT(N(OFFSET(partidas,AA$2*10,0,10,1)=$B75),OFFSET(partidas,AA$2*10,1,10,1))</f>
        <v>#REF!</v>
      </c>
      <c r="AB75" s="23" t="e">
        <f t="array" aca="1" ref="AB75" ca="1">SUMPRODUCT(N(OFFSET(partidas,AB$2*10,0,10,1)=$B75),OFFSET(partidas,AB$2*10,1,10,1))</f>
        <v>#REF!</v>
      </c>
      <c r="AC75" s="23" t="e">
        <f t="array" aca="1" ref="AC75" ca="1">SUMPRODUCT(N(OFFSET(partidas,AC$2*10,0,10,1)=$B75),OFFSET(partidas,AC$2*10,1,10,1))</f>
        <v>#REF!</v>
      </c>
      <c r="AD75" s="23" t="e">
        <f t="array" aca="1" ref="AD75" ca="1">SUMPRODUCT(N(OFFSET(partidas,AD$2*10,0,10,1)=$B75),OFFSET(partidas,AD$2*10,1,10,1))</f>
        <v>#REF!</v>
      </c>
      <c r="AE75" s="23" t="e">
        <f t="array" aca="1" ref="AE75" ca="1">SUMPRODUCT(N(OFFSET(partidas,AE$2*10,0,10,1)=$B75),OFFSET(partidas,AE$2*10,1,10,1))</f>
        <v>#REF!</v>
      </c>
      <c r="AF75" s="23" t="e">
        <f t="array" aca="1" ref="AF75" ca="1">SUMPRODUCT(N(OFFSET(partidas,AF$2*10,0,10,1)=$B75),OFFSET(partidas,AF$2*10,1,10,1))</f>
        <v>#REF!</v>
      </c>
      <c r="AG75" s="23" t="e">
        <f t="array" aca="1" ref="AG75" ca="1">SUMPRODUCT(N(OFFSET(partidas,AG$2*10,0,10,1)=$B75),OFFSET(partidas,AG$2*10,1,10,1))</f>
        <v>#REF!</v>
      </c>
      <c r="AH75" s="23" t="e">
        <f t="array" aca="1" ref="AH75" ca="1">SUMPRODUCT(N(OFFSET(partidas,AH$2*10,0,10,1)=$B75),OFFSET(partidas,AH$2*10,1,10,1))</f>
        <v>#REF!</v>
      </c>
      <c r="AI75" s="23" t="e">
        <f t="array" aca="1" ref="AI75" ca="1">SUMPRODUCT(N(OFFSET(partidas,AI$2*10,0,10,1)=$B75),OFFSET(partidas,AI$2*10,1,10,1))</f>
        <v>#REF!</v>
      </c>
      <c r="AJ75" s="23" t="e">
        <f t="array" aca="1" ref="AJ75" ca="1">SUMPRODUCT(N(OFFSET(partidas,AJ$2*10,0,10,1)=$B75),OFFSET(partidas,AJ$2*10,1,10,1))</f>
        <v>#REF!</v>
      </c>
      <c r="AK75" s="23" t="e">
        <f t="array" aca="1" ref="AK75" ca="1">SUMPRODUCT(N(OFFSET(partidas,AK$2*10,0,10,1)=$B75),OFFSET(partidas,AK$2*10,1,10,1))</f>
        <v>#REF!</v>
      </c>
      <c r="AL75" s="23" t="e">
        <f t="array" aca="1" ref="AL75" ca="1">SUMPRODUCT(N(OFFSET(partidas,AL$2*10,0,10,1)=$B75),OFFSET(partidas,AL$2*10,1,10,1))</f>
        <v>#REF!</v>
      </c>
      <c r="AM75" s="23" t="e">
        <f t="array" aca="1" ref="AM75" ca="1">SUMPRODUCT(N(OFFSET(partidas,AM$2*10,0,10,1)=$B75),OFFSET(partidas,AM$2*10,1,10,1))</f>
        <v>#REF!</v>
      </c>
      <c r="AN75" s="23" t="e">
        <f t="array" aca="1" ref="AN75" ca="1">SUMPRODUCT(N(OFFSET(partidas,AN$2*10,0,10,1)=$B75),OFFSET(partidas,AN$2*10,1,10,1))</f>
        <v>#REF!</v>
      </c>
      <c r="AO75" s="23" t="e">
        <f ca="1">C75</f>
        <v>#REF!</v>
      </c>
      <c r="AP75" s="23" t="e">
        <f t="shared" ref="AP75:AX79" ca="1" si="90">D75+AO75</f>
        <v>#REF!</v>
      </c>
      <c r="AQ75" s="23" t="e">
        <f t="shared" ca="1" si="90"/>
        <v>#REF!</v>
      </c>
      <c r="AR75" s="23" t="e">
        <f t="shared" ca="1" si="90"/>
        <v>#REF!</v>
      </c>
      <c r="AS75" s="23" t="e">
        <f t="shared" ca="1" si="90"/>
        <v>#REF!</v>
      </c>
      <c r="AT75" s="23" t="e">
        <f t="shared" ca="1" si="90"/>
        <v>#REF!</v>
      </c>
      <c r="AU75" s="23" t="e">
        <f t="shared" ca="1" si="90"/>
        <v>#REF!</v>
      </c>
      <c r="AV75" s="23" t="e">
        <f t="shared" ca="1" si="90"/>
        <v>#REF!</v>
      </c>
      <c r="AW75" s="23" t="e">
        <f t="shared" ca="1" si="90"/>
        <v>#REF!</v>
      </c>
      <c r="AX75" s="23" t="e">
        <f t="shared" ca="1" si="90"/>
        <v>#REF!</v>
      </c>
      <c r="AY75" s="23" t="e">
        <f t="shared" ref="AY75:BZ75" ca="1" si="91">M75+AX75</f>
        <v>#REF!</v>
      </c>
      <c r="AZ75" s="23" t="e">
        <f t="shared" ca="1" si="91"/>
        <v>#REF!</v>
      </c>
      <c r="BA75" s="23" t="e">
        <f t="shared" ca="1" si="91"/>
        <v>#REF!</v>
      </c>
      <c r="BB75" s="23" t="e">
        <f t="shared" ca="1" si="91"/>
        <v>#REF!</v>
      </c>
      <c r="BC75" s="23" t="e">
        <f t="shared" ca="1" si="91"/>
        <v>#REF!</v>
      </c>
      <c r="BD75" s="23" t="e">
        <f t="shared" ca="1" si="91"/>
        <v>#REF!</v>
      </c>
      <c r="BE75" s="23" t="e">
        <f t="shared" ca="1" si="91"/>
        <v>#REF!</v>
      </c>
      <c r="BF75" s="23" t="e">
        <f t="shared" ca="1" si="91"/>
        <v>#REF!</v>
      </c>
      <c r="BG75" s="23" t="e">
        <f t="shared" ca="1" si="91"/>
        <v>#REF!</v>
      </c>
      <c r="BH75" s="23" t="e">
        <f t="shared" ca="1" si="91"/>
        <v>#REF!</v>
      </c>
      <c r="BI75" s="23" t="e">
        <f t="shared" ca="1" si="91"/>
        <v>#REF!</v>
      </c>
      <c r="BJ75" s="23" t="e">
        <f t="shared" ca="1" si="91"/>
        <v>#REF!</v>
      </c>
      <c r="BK75" s="23" t="e">
        <f t="shared" ca="1" si="91"/>
        <v>#REF!</v>
      </c>
      <c r="BL75" s="23" t="e">
        <f t="shared" ca="1" si="91"/>
        <v>#REF!</v>
      </c>
      <c r="BM75" s="23" t="e">
        <f t="shared" ca="1" si="91"/>
        <v>#REF!</v>
      </c>
      <c r="BN75" s="23" t="e">
        <f t="shared" ca="1" si="91"/>
        <v>#REF!</v>
      </c>
      <c r="BO75" s="23" t="e">
        <f t="shared" ca="1" si="91"/>
        <v>#REF!</v>
      </c>
      <c r="BP75" s="23" t="e">
        <f t="shared" ca="1" si="91"/>
        <v>#REF!</v>
      </c>
      <c r="BQ75" s="23" t="e">
        <f t="shared" ca="1" si="91"/>
        <v>#REF!</v>
      </c>
      <c r="BR75" s="23" t="e">
        <f t="shared" ca="1" si="91"/>
        <v>#REF!</v>
      </c>
      <c r="BS75" s="23" t="e">
        <f t="shared" ca="1" si="91"/>
        <v>#REF!</v>
      </c>
      <c r="BT75" s="23" t="e">
        <f t="shared" ca="1" si="91"/>
        <v>#REF!</v>
      </c>
      <c r="BU75" s="23" t="e">
        <f t="shared" ca="1" si="91"/>
        <v>#REF!</v>
      </c>
      <c r="BV75" s="23" t="e">
        <f t="shared" ca="1" si="91"/>
        <v>#REF!</v>
      </c>
      <c r="BW75" s="23" t="e">
        <f t="shared" ca="1" si="91"/>
        <v>#REF!</v>
      </c>
      <c r="BX75" s="23" t="e">
        <f t="shared" ca="1" si="91"/>
        <v>#REF!</v>
      </c>
      <c r="BY75" s="23" t="e">
        <f t="shared" ca="1" si="91"/>
        <v>#REF!</v>
      </c>
      <c r="BZ75" s="23" t="e">
        <f t="shared" ca="1" si="91"/>
        <v>#REF!</v>
      </c>
    </row>
    <row r="76" spans="1:78" ht="13.5" thickBot="1" x14ac:dyDescent="0.25">
      <c r="A76" s="37"/>
      <c r="B76" s="22" t="e">
        <f t="shared" si="80"/>
        <v>#REF!</v>
      </c>
      <c r="C76" s="23" t="e">
        <f t="array" aca="1" ref="C76" ca="1">SUMPRODUCT(N(OFFSET(partidas,C$2*10,4,10,1)=$B75),OFFSET(partidas,C$2*10,3,10,1))</f>
        <v>#REF!</v>
      </c>
      <c r="D76" s="23" t="e">
        <f t="array" aca="1" ref="D76" ca="1">SUMPRODUCT(N(OFFSET(partidas,D$2*10,4,10,1)=$B75),OFFSET(partidas,D$2*10,3,10,1))</f>
        <v>#REF!</v>
      </c>
      <c r="E76" s="23" t="e">
        <f t="array" aca="1" ref="E76" ca="1">SUMPRODUCT(N(OFFSET(partidas,E$2*10,4,10,1)=$B75),OFFSET(partidas,E$2*10,3,10,1))</f>
        <v>#REF!</v>
      </c>
      <c r="F76" s="23" t="e">
        <f t="array" aca="1" ref="F76" ca="1">SUMPRODUCT(N(OFFSET(partidas,F$2*10,4,10,1)=$B75),OFFSET(partidas,F$2*10,3,10,1))</f>
        <v>#REF!</v>
      </c>
      <c r="G76" s="23" t="e">
        <f t="array" aca="1" ref="G76" ca="1">SUMPRODUCT(N(OFFSET(partidas,G$2*10,4,10,1)=$B75),OFFSET(partidas,G$2*10,3,10,1))</f>
        <v>#REF!</v>
      </c>
      <c r="H76" s="23" t="e">
        <f t="array" aca="1" ref="H76" ca="1">SUMPRODUCT(N(OFFSET(partidas,H$2*10,4,10,1)=$B75),OFFSET(partidas,H$2*10,3,10,1))</f>
        <v>#REF!</v>
      </c>
      <c r="I76" s="23" t="e">
        <f t="array" aca="1" ref="I76" ca="1">SUMPRODUCT(N(OFFSET(partidas,I$2*10,4,10,1)=$B75),OFFSET(partidas,I$2*10,3,10,1))</f>
        <v>#REF!</v>
      </c>
      <c r="J76" s="23" t="e">
        <f t="array" aca="1" ref="J76" ca="1">SUMPRODUCT(N(OFFSET(partidas,J$2*10,4,10,1)=$B75),OFFSET(partidas,J$2*10,3,10,1))</f>
        <v>#REF!</v>
      </c>
      <c r="K76" s="23" t="e">
        <f t="array" aca="1" ref="K76" ca="1">SUMPRODUCT(N(OFFSET(partidas,K$2*10,4,10,1)=$B75),OFFSET(partidas,K$2*10,3,10,1))</f>
        <v>#REF!</v>
      </c>
      <c r="L76" s="23" t="e">
        <f t="array" aca="1" ref="L76" ca="1">SUMPRODUCT(N(OFFSET(partidas,L$2*10,4,10,1)=$B75),OFFSET(partidas,L$2*10,3,10,1))</f>
        <v>#REF!</v>
      </c>
      <c r="M76" s="23" t="e">
        <f t="array" aca="1" ref="M76" ca="1">SUMPRODUCT(N(OFFSET(partidas,M$2*10,4,10,1)=$B75),OFFSET(partidas,M$2*10,3,10,1))</f>
        <v>#REF!</v>
      </c>
      <c r="N76" s="23" t="e">
        <f t="array" aca="1" ref="N76" ca="1">SUMPRODUCT(N(OFFSET(partidas,N$2*10,4,10,1)=$B75),OFFSET(partidas,N$2*10,3,10,1))</f>
        <v>#REF!</v>
      </c>
      <c r="O76" s="23" t="e">
        <f t="array" aca="1" ref="O76" ca="1">SUMPRODUCT(N(OFFSET(partidas,O$2*10,4,10,1)=$B75),OFFSET(partidas,O$2*10,3,10,1))</f>
        <v>#REF!</v>
      </c>
      <c r="P76" s="23" t="e">
        <f t="array" aca="1" ref="P76" ca="1">SUMPRODUCT(N(OFFSET(partidas,P$2*10,4,10,1)=$B75),OFFSET(partidas,P$2*10,3,10,1))</f>
        <v>#REF!</v>
      </c>
      <c r="Q76" s="23" t="e">
        <f t="array" aca="1" ref="Q76" ca="1">SUMPRODUCT(N(OFFSET(partidas,Q$2*10,4,10,1)=$B75),OFFSET(partidas,Q$2*10,3,10,1))</f>
        <v>#REF!</v>
      </c>
      <c r="R76" s="23" t="e">
        <f t="array" aca="1" ref="R76" ca="1">SUMPRODUCT(N(OFFSET(partidas,R$2*10,4,10,1)=$B75),OFFSET(partidas,R$2*10,3,10,1))</f>
        <v>#REF!</v>
      </c>
      <c r="S76" s="23" t="e">
        <f t="array" aca="1" ref="S76" ca="1">SUMPRODUCT(N(OFFSET(partidas,S$2*10,4,10,1)=$B75),OFFSET(partidas,S$2*10,3,10,1))</f>
        <v>#REF!</v>
      </c>
      <c r="T76" s="23" t="e">
        <f t="array" aca="1" ref="T76" ca="1">SUMPRODUCT(N(OFFSET(partidas,T$2*10,4,10,1)=$B75),OFFSET(partidas,T$2*10,3,10,1))</f>
        <v>#REF!</v>
      </c>
      <c r="U76" s="23" t="e">
        <f t="array" aca="1" ref="U76" ca="1">SUMPRODUCT(N(OFFSET(partidas,U$2*10,4,10,1)=$B75),OFFSET(partidas,U$2*10,3,10,1))</f>
        <v>#REF!</v>
      </c>
      <c r="V76" s="23" t="e">
        <f t="array" aca="1" ref="V76" ca="1">SUMPRODUCT(N(OFFSET(partidas,V$2*10,4,10,1)=$B75),OFFSET(partidas,V$2*10,3,10,1))</f>
        <v>#REF!</v>
      </c>
      <c r="W76" s="23" t="e">
        <f t="array" aca="1" ref="W76" ca="1">SUMPRODUCT(N(OFFSET(partidas,W$2*10,4,10,1)=$B75),OFFSET(partidas,W$2*10,3,10,1))</f>
        <v>#REF!</v>
      </c>
      <c r="X76" s="23" t="e">
        <f t="array" aca="1" ref="X76" ca="1">SUMPRODUCT(N(OFFSET(partidas,X$2*10,4,10,1)=$B75),OFFSET(partidas,X$2*10,3,10,1))</f>
        <v>#REF!</v>
      </c>
      <c r="Y76" s="23" t="e">
        <f t="array" aca="1" ref="Y76" ca="1">SUMPRODUCT(N(OFFSET(partidas,Y$2*10,4,10,1)=$B75),OFFSET(partidas,Y$2*10,3,10,1))</f>
        <v>#REF!</v>
      </c>
      <c r="Z76" s="23" t="e">
        <f t="array" aca="1" ref="Z76" ca="1">SUMPRODUCT(N(OFFSET(partidas,Z$2*10,4,10,1)=$B75),OFFSET(partidas,Z$2*10,3,10,1))</f>
        <v>#REF!</v>
      </c>
      <c r="AA76" s="23" t="e">
        <f t="array" aca="1" ref="AA76" ca="1">SUMPRODUCT(N(OFFSET(partidas,AA$2*10,4,10,1)=$B75),OFFSET(partidas,AA$2*10,3,10,1))</f>
        <v>#REF!</v>
      </c>
      <c r="AB76" s="23" t="e">
        <f t="array" aca="1" ref="AB76" ca="1">SUMPRODUCT(N(OFFSET(partidas,AB$2*10,4,10,1)=$B75),OFFSET(partidas,AB$2*10,3,10,1))</f>
        <v>#REF!</v>
      </c>
      <c r="AC76" s="23" t="e">
        <f t="array" aca="1" ref="AC76" ca="1">SUMPRODUCT(N(OFFSET(partidas,AC$2*10,4,10,1)=$B75),OFFSET(partidas,AC$2*10,3,10,1))</f>
        <v>#REF!</v>
      </c>
      <c r="AD76" s="23" t="e">
        <f t="array" aca="1" ref="AD76" ca="1">SUMPRODUCT(N(OFFSET(partidas,AD$2*10,4,10,1)=$B75),OFFSET(partidas,AD$2*10,3,10,1))</f>
        <v>#REF!</v>
      </c>
      <c r="AE76" s="23" t="e">
        <f t="array" aca="1" ref="AE76" ca="1">SUMPRODUCT(N(OFFSET(partidas,AE$2*10,4,10,1)=$B75),OFFSET(partidas,AE$2*10,3,10,1))</f>
        <v>#REF!</v>
      </c>
      <c r="AF76" s="23" t="e">
        <f t="array" aca="1" ref="AF76" ca="1">SUMPRODUCT(N(OFFSET(partidas,AF$2*10,4,10,1)=$B75),OFFSET(partidas,AF$2*10,3,10,1))</f>
        <v>#REF!</v>
      </c>
      <c r="AG76" s="23" t="e">
        <f t="array" aca="1" ref="AG76" ca="1">SUMPRODUCT(N(OFFSET(partidas,AG$2*10,4,10,1)=$B75),OFFSET(partidas,AG$2*10,3,10,1))</f>
        <v>#REF!</v>
      </c>
      <c r="AH76" s="23" t="e">
        <f t="array" aca="1" ref="AH76" ca="1">SUMPRODUCT(N(OFFSET(partidas,AH$2*10,4,10,1)=$B75),OFFSET(partidas,AH$2*10,3,10,1))</f>
        <v>#REF!</v>
      </c>
      <c r="AI76" s="23" t="e">
        <f t="array" aca="1" ref="AI76" ca="1">SUMPRODUCT(N(OFFSET(partidas,AI$2*10,4,10,1)=$B75),OFFSET(partidas,AI$2*10,3,10,1))</f>
        <v>#REF!</v>
      </c>
      <c r="AJ76" s="23" t="e">
        <f t="array" aca="1" ref="AJ76" ca="1">SUMPRODUCT(N(OFFSET(partidas,AJ$2*10,4,10,1)=$B75),OFFSET(partidas,AJ$2*10,3,10,1))</f>
        <v>#REF!</v>
      </c>
      <c r="AK76" s="23" t="e">
        <f t="array" aca="1" ref="AK76" ca="1">SUMPRODUCT(N(OFFSET(partidas,AK$2*10,4,10,1)=$B75),OFFSET(partidas,AK$2*10,3,10,1))</f>
        <v>#REF!</v>
      </c>
      <c r="AL76" s="23" t="e">
        <f t="array" aca="1" ref="AL76" ca="1">SUMPRODUCT(N(OFFSET(partidas,AL$2*10,4,10,1)=$B75),OFFSET(partidas,AL$2*10,3,10,1))</f>
        <v>#REF!</v>
      </c>
      <c r="AM76" s="23" t="e">
        <f t="array" aca="1" ref="AM76" ca="1">SUMPRODUCT(N(OFFSET(partidas,AM$2*10,4,10,1)=$B75),OFFSET(partidas,AM$2*10,3,10,1))</f>
        <v>#REF!</v>
      </c>
      <c r="AN76" s="23" t="e">
        <f t="array" aca="1" ref="AN76" ca="1">SUMPRODUCT(N(OFFSET(partidas,AN$2*10,4,10,1)=$B75),OFFSET(partidas,AN$2*10,3,10,1))</f>
        <v>#REF!</v>
      </c>
      <c r="AO76" s="23" t="e">
        <f ca="1">C76</f>
        <v>#REF!</v>
      </c>
      <c r="AP76" s="23" t="e">
        <f t="shared" ca="1" si="90"/>
        <v>#REF!</v>
      </c>
      <c r="AQ76" s="23" t="e">
        <f t="shared" ca="1" si="90"/>
        <v>#REF!</v>
      </c>
      <c r="AR76" s="23" t="e">
        <f t="shared" ca="1" si="90"/>
        <v>#REF!</v>
      </c>
      <c r="AS76" s="23" t="e">
        <f t="shared" ca="1" si="90"/>
        <v>#REF!</v>
      </c>
      <c r="AT76" s="23" t="e">
        <f t="shared" ca="1" si="90"/>
        <v>#REF!</v>
      </c>
      <c r="AU76" s="23" t="e">
        <f t="shared" ca="1" si="90"/>
        <v>#REF!</v>
      </c>
      <c r="AV76" s="23" t="e">
        <f t="shared" ca="1" si="90"/>
        <v>#REF!</v>
      </c>
      <c r="AW76" s="23" t="e">
        <f t="shared" ca="1" si="90"/>
        <v>#REF!</v>
      </c>
      <c r="AX76" s="23" t="e">
        <f t="shared" ca="1" si="90"/>
        <v>#REF!</v>
      </c>
      <c r="AY76" s="23" t="e">
        <f t="shared" ref="AY76:BZ76" ca="1" si="92">M76+AX76</f>
        <v>#REF!</v>
      </c>
      <c r="AZ76" s="23" t="e">
        <f t="shared" ca="1" si="92"/>
        <v>#REF!</v>
      </c>
      <c r="BA76" s="23" t="e">
        <f t="shared" ca="1" si="92"/>
        <v>#REF!</v>
      </c>
      <c r="BB76" s="23" t="e">
        <f t="shared" ca="1" si="92"/>
        <v>#REF!</v>
      </c>
      <c r="BC76" s="23" t="e">
        <f t="shared" ca="1" si="92"/>
        <v>#REF!</v>
      </c>
      <c r="BD76" s="23" t="e">
        <f t="shared" ca="1" si="92"/>
        <v>#REF!</v>
      </c>
      <c r="BE76" s="23" t="e">
        <f t="shared" ca="1" si="92"/>
        <v>#REF!</v>
      </c>
      <c r="BF76" s="23" t="e">
        <f t="shared" ca="1" si="92"/>
        <v>#REF!</v>
      </c>
      <c r="BG76" s="23" t="e">
        <f t="shared" ca="1" si="92"/>
        <v>#REF!</v>
      </c>
      <c r="BH76" s="23" t="e">
        <f t="shared" ca="1" si="92"/>
        <v>#REF!</v>
      </c>
      <c r="BI76" s="23" t="e">
        <f t="shared" ca="1" si="92"/>
        <v>#REF!</v>
      </c>
      <c r="BJ76" s="23" t="e">
        <f t="shared" ca="1" si="92"/>
        <v>#REF!</v>
      </c>
      <c r="BK76" s="23" t="e">
        <f t="shared" ca="1" si="92"/>
        <v>#REF!</v>
      </c>
      <c r="BL76" s="23" t="e">
        <f t="shared" ca="1" si="92"/>
        <v>#REF!</v>
      </c>
      <c r="BM76" s="23" t="e">
        <f t="shared" ca="1" si="92"/>
        <v>#REF!</v>
      </c>
      <c r="BN76" s="23" t="e">
        <f t="shared" ca="1" si="92"/>
        <v>#REF!</v>
      </c>
      <c r="BO76" s="23" t="e">
        <f t="shared" ca="1" si="92"/>
        <v>#REF!</v>
      </c>
      <c r="BP76" s="23" t="e">
        <f t="shared" ca="1" si="92"/>
        <v>#REF!</v>
      </c>
      <c r="BQ76" s="23" t="e">
        <f t="shared" ca="1" si="92"/>
        <v>#REF!</v>
      </c>
      <c r="BR76" s="23" t="e">
        <f t="shared" ca="1" si="92"/>
        <v>#REF!</v>
      </c>
      <c r="BS76" s="23" t="e">
        <f t="shared" ca="1" si="92"/>
        <v>#REF!</v>
      </c>
      <c r="BT76" s="23" t="e">
        <f t="shared" ca="1" si="92"/>
        <v>#REF!</v>
      </c>
      <c r="BU76" s="23" t="e">
        <f t="shared" ca="1" si="92"/>
        <v>#REF!</v>
      </c>
      <c r="BV76" s="23" t="e">
        <f t="shared" ca="1" si="92"/>
        <v>#REF!</v>
      </c>
      <c r="BW76" s="23" t="e">
        <f t="shared" ca="1" si="92"/>
        <v>#REF!</v>
      </c>
      <c r="BX76" s="23" t="e">
        <f t="shared" ca="1" si="92"/>
        <v>#REF!</v>
      </c>
      <c r="BY76" s="23" t="e">
        <f t="shared" ca="1" si="92"/>
        <v>#REF!</v>
      </c>
      <c r="BZ76" s="23" t="e">
        <f t="shared" ca="1" si="92"/>
        <v>#REF!</v>
      </c>
    </row>
    <row r="77" spans="1:78" ht="13.5" thickBot="1" x14ac:dyDescent="0.25">
      <c r="A77" s="37"/>
      <c r="B77" s="22" t="e">
        <f t="shared" si="80"/>
        <v>#REF!</v>
      </c>
      <c r="C77" s="23" t="e">
        <f t="array" aca="1" ref="C77" ca="1">SUMPRODUCT(N(OFFSET(partidas,C$2*10,0,10,1)=$B75),OFFSET(partidas,C$2*10,3,10,1))</f>
        <v>#REF!</v>
      </c>
      <c r="D77" s="23" t="e">
        <f t="array" aca="1" ref="D77" ca="1">SUMPRODUCT(N(OFFSET(partidas,D$2*10,0,10,1)=$B75),OFFSET(partidas,D$2*10,3,10,1))</f>
        <v>#REF!</v>
      </c>
      <c r="E77" s="23" t="e">
        <f t="array" aca="1" ref="E77" ca="1">SUMPRODUCT(N(OFFSET(partidas,E$2*10,0,10,1)=$B75),OFFSET(partidas,E$2*10,3,10,1))</f>
        <v>#REF!</v>
      </c>
      <c r="F77" s="23" t="e">
        <f t="array" aca="1" ref="F77" ca="1">SUMPRODUCT(N(OFFSET(partidas,F$2*10,0,10,1)=$B75),OFFSET(partidas,F$2*10,3,10,1))</f>
        <v>#REF!</v>
      </c>
      <c r="G77" s="23" t="e">
        <f t="array" aca="1" ref="G77" ca="1">SUMPRODUCT(N(OFFSET(partidas,G$2*10,0,10,1)=$B75),OFFSET(partidas,G$2*10,3,10,1))</f>
        <v>#REF!</v>
      </c>
      <c r="H77" s="23" t="e">
        <f t="array" aca="1" ref="H77" ca="1">SUMPRODUCT(N(OFFSET(partidas,H$2*10,0,10,1)=$B75),OFFSET(partidas,H$2*10,3,10,1))</f>
        <v>#REF!</v>
      </c>
      <c r="I77" s="23" t="e">
        <f t="array" aca="1" ref="I77" ca="1">SUMPRODUCT(N(OFFSET(partidas,I$2*10,0,10,1)=$B75),OFFSET(partidas,I$2*10,3,10,1))</f>
        <v>#REF!</v>
      </c>
      <c r="J77" s="23" t="e">
        <f t="array" aca="1" ref="J77" ca="1">SUMPRODUCT(N(OFFSET(partidas,J$2*10,0,10,1)=$B75),OFFSET(partidas,J$2*10,3,10,1))</f>
        <v>#REF!</v>
      </c>
      <c r="K77" s="23" t="e">
        <f t="array" aca="1" ref="K77" ca="1">SUMPRODUCT(N(OFFSET(partidas,K$2*10,0,10,1)=$B75),OFFSET(partidas,K$2*10,3,10,1))</f>
        <v>#REF!</v>
      </c>
      <c r="L77" s="23" t="e">
        <f t="array" aca="1" ref="L77" ca="1">SUMPRODUCT(N(OFFSET(partidas,L$2*10,0,10,1)=$B75),OFFSET(partidas,L$2*10,3,10,1))</f>
        <v>#REF!</v>
      </c>
      <c r="M77" s="23" t="e">
        <f t="array" aca="1" ref="M77" ca="1">SUMPRODUCT(N(OFFSET(partidas,M$2*10,0,10,1)=$B75),OFFSET(partidas,M$2*10,3,10,1))</f>
        <v>#REF!</v>
      </c>
      <c r="N77" s="23" t="e">
        <f t="array" aca="1" ref="N77" ca="1">SUMPRODUCT(N(OFFSET(partidas,N$2*10,0,10,1)=$B75),OFFSET(partidas,N$2*10,3,10,1))</f>
        <v>#REF!</v>
      </c>
      <c r="O77" s="23" t="e">
        <f t="array" aca="1" ref="O77" ca="1">SUMPRODUCT(N(OFFSET(partidas,O$2*10,0,10,1)=$B75),OFFSET(partidas,O$2*10,3,10,1))</f>
        <v>#REF!</v>
      </c>
      <c r="P77" s="23" t="e">
        <f t="array" aca="1" ref="P77" ca="1">SUMPRODUCT(N(OFFSET(partidas,P$2*10,0,10,1)=$B75),OFFSET(partidas,P$2*10,3,10,1))</f>
        <v>#REF!</v>
      </c>
      <c r="Q77" s="23" t="e">
        <f t="array" aca="1" ref="Q77" ca="1">SUMPRODUCT(N(OFFSET(partidas,Q$2*10,0,10,1)=$B75),OFFSET(partidas,Q$2*10,3,10,1))</f>
        <v>#REF!</v>
      </c>
      <c r="R77" s="23" t="e">
        <f t="array" aca="1" ref="R77" ca="1">SUMPRODUCT(N(OFFSET(partidas,R$2*10,0,10,1)=$B75),OFFSET(partidas,R$2*10,3,10,1))</f>
        <v>#REF!</v>
      </c>
      <c r="S77" s="23" t="e">
        <f t="array" aca="1" ref="S77" ca="1">SUMPRODUCT(N(OFFSET(partidas,S$2*10,0,10,1)=$B75),OFFSET(partidas,S$2*10,3,10,1))</f>
        <v>#REF!</v>
      </c>
      <c r="T77" s="23" t="e">
        <f t="array" aca="1" ref="T77" ca="1">SUMPRODUCT(N(OFFSET(partidas,T$2*10,0,10,1)=$B75),OFFSET(partidas,T$2*10,3,10,1))</f>
        <v>#REF!</v>
      </c>
      <c r="U77" s="23" t="e">
        <f t="array" aca="1" ref="U77" ca="1">SUMPRODUCT(N(OFFSET(partidas,U$2*10,0,10,1)=$B75),OFFSET(partidas,U$2*10,3,10,1))</f>
        <v>#REF!</v>
      </c>
      <c r="V77" s="23" t="e">
        <f t="array" aca="1" ref="V77" ca="1">SUMPRODUCT(N(OFFSET(partidas,V$2*10,0,10,1)=$B75),OFFSET(partidas,V$2*10,3,10,1))</f>
        <v>#REF!</v>
      </c>
      <c r="W77" s="23" t="e">
        <f t="array" aca="1" ref="W77" ca="1">SUMPRODUCT(N(OFFSET(partidas,W$2*10,0,10,1)=$B75),OFFSET(partidas,W$2*10,3,10,1))</f>
        <v>#REF!</v>
      </c>
      <c r="X77" s="23" t="e">
        <f t="array" aca="1" ref="X77" ca="1">SUMPRODUCT(N(OFFSET(partidas,X$2*10,0,10,1)=$B75),OFFSET(partidas,X$2*10,3,10,1))</f>
        <v>#REF!</v>
      </c>
      <c r="Y77" s="23" t="e">
        <f t="array" aca="1" ref="Y77" ca="1">SUMPRODUCT(N(OFFSET(partidas,Y$2*10,0,10,1)=$B75),OFFSET(partidas,Y$2*10,3,10,1))</f>
        <v>#REF!</v>
      </c>
      <c r="Z77" s="23" t="e">
        <f t="array" aca="1" ref="Z77" ca="1">SUMPRODUCT(N(OFFSET(partidas,Z$2*10,0,10,1)=$B75),OFFSET(partidas,Z$2*10,3,10,1))</f>
        <v>#REF!</v>
      </c>
      <c r="AA77" s="23" t="e">
        <f t="array" aca="1" ref="AA77" ca="1">SUMPRODUCT(N(OFFSET(partidas,AA$2*10,0,10,1)=$B75),OFFSET(partidas,AA$2*10,3,10,1))</f>
        <v>#REF!</v>
      </c>
      <c r="AB77" s="23" t="e">
        <f t="array" aca="1" ref="AB77" ca="1">SUMPRODUCT(N(OFFSET(partidas,AB$2*10,0,10,1)=$B75),OFFSET(partidas,AB$2*10,3,10,1))</f>
        <v>#REF!</v>
      </c>
      <c r="AC77" s="23" t="e">
        <f t="array" aca="1" ref="AC77" ca="1">SUMPRODUCT(N(OFFSET(partidas,AC$2*10,0,10,1)=$B75),OFFSET(partidas,AC$2*10,3,10,1))</f>
        <v>#REF!</v>
      </c>
      <c r="AD77" s="23" t="e">
        <f t="array" aca="1" ref="AD77" ca="1">SUMPRODUCT(N(OFFSET(partidas,AD$2*10,0,10,1)=$B75),OFFSET(partidas,AD$2*10,3,10,1))</f>
        <v>#REF!</v>
      </c>
      <c r="AE77" s="23" t="e">
        <f t="array" aca="1" ref="AE77" ca="1">SUMPRODUCT(N(OFFSET(partidas,AE$2*10,0,10,1)=$B75),OFFSET(partidas,AE$2*10,3,10,1))</f>
        <v>#REF!</v>
      </c>
      <c r="AF77" s="23" t="e">
        <f t="array" aca="1" ref="AF77" ca="1">SUMPRODUCT(N(OFFSET(partidas,AF$2*10,0,10,1)=$B75),OFFSET(partidas,AF$2*10,3,10,1))</f>
        <v>#REF!</v>
      </c>
      <c r="AG77" s="23" t="e">
        <f t="array" aca="1" ref="AG77" ca="1">SUMPRODUCT(N(OFFSET(partidas,AG$2*10,0,10,1)=$B75),OFFSET(partidas,AG$2*10,3,10,1))</f>
        <v>#REF!</v>
      </c>
      <c r="AH77" s="23" t="e">
        <f t="array" aca="1" ref="AH77" ca="1">SUMPRODUCT(N(OFFSET(partidas,AH$2*10,0,10,1)=$B75),OFFSET(partidas,AH$2*10,3,10,1))</f>
        <v>#REF!</v>
      </c>
      <c r="AI77" s="23" t="e">
        <f t="array" aca="1" ref="AI77" ca="1">SUMPRODUCT(N(OFFSET(partidas,AI$2*10,0,10,1)=$B75),OFFSET(partidas,AI$2*10,3,10,1))</f>
        <v>#REF!</v>
      </c>
      <c r="AJ77" s="23" t="e">
        <f t="array" aca="1" ref="AJ77" ca="1">SUMPRODUCT(N(OFFSET(partidas,AJ$2*10,0,10,1)=$B75),OFFSET(partidas,AJ$2*10,3,10,1))</f>
        <v>#REF!</v>
      </c>
      <c r="AK77" s="23" t="e">
        <f t="array" aca="1" ref="AK77" ca="1">SUMPRODUCT(N(OFFSET(partidas,AK$2*10,0,10,1)=$B75),OFFSET(partidas,AK$2*10,3,10,1))</f>
        <v>#REF!</v>
      </c>
      <c r="AL77" s="23" t="e">
        <f t="array" aca="1" ref="AL77" ca="1">SUMPRODUCT(N(OFFSET(partidas,AL$2*10,0,10,1)=$B75),OFFSET(partidas,AL$2*10,3,10,1))</f>
        <v>#REF!</v>
      </c>
      <c r="AM77" s="23" t="e">
        <f t="array" aca="1" ref="AM77" ca="1">SUMPRODUCT(N(OFFSET(partidas,AM$2*10,0,10,1)=$B75),OFFSET(partidas,AM$2*10,3,10,1))</f>
        <v>#REF!</v>
      </c>
      <c r="AN77" s="23" t="e">
        <f t="array" aca="1" ref="AN77" ca="1">SUMPRODUCT(N(OFFSET(partidas,AN$2*10,0,10,1)=$B75),OFFSET(partidas,AN$2*10,3,10,1))</f>
        <v>#REF!</v>
      </c>
      <c r="AO77" s="23" t="e">
        <f ca="1">C77</f>
        <v>#REF!</v>
      </c>
      <c r="AP77" s="23" t="e">
        <f t="shared" ca="1" si="90"/>
        <v>#REF!</v>
      </c>
      <c r="AQ77" s="23" t="e">
        <f t="shared" ca="1" si="90"/>
        <v>#REF!</v>
      </c>
      <c r="AR77" s="23" t="e">
        <f t="shared" ca="1" si="90"/>
        <v>#REF!</v>
      </c>
      <c r="AS77" s="23" t="e">
        <f t="shared" ca="1" si="90"/>
        <v>#REF!</v>
      </c>
      <c r="AT77" s="23" t="e">
        <f t="shared" ca="1" si="90"/>
        <v>#REF!</v>
      </c>
      <c r="AU77" s="23" t="e">
        <f t="shared" ca="1" si="90"/>
        <v>#REF!</v>
      </c>
      <c r="AV77" s="23" t="e">
        <f t="shared" ca="1" si="90"/>
        <v>#REF!</v>
      </c>
      <c r="AW77" s="23" t="e">
        <f t="shared" ca="1" si="90"/>
        <v>#REF!</v>
      </c>
      <c r="AX77" s="23" t="e">
        <f t="shared" ca="1" si="90"/>
        <v>#REF!</v>
      </c>
      <c r="AY77" s="23" t="e">
        <f t="shared" ref="AY77:BZ77" ca="1" si="93">M77+AX77</f>
        <v>#REF!</v>
      </c>
      <c r="AZ77" s="23" t="e">
        <f t="shared" ca="1" si="93"/>
        <v>#REF!</v>
      </c>
      <c r="BA77" s="23" t="e">
        <f t="shared" ca="1" si="93"/>
        <v>#REF!</v>
      </c>
      <c r="BB77" s="23" t="e">
        <f t="shared" ca="1" si="93"/>
        <v>#REF!</v>
      </c>
      <c r="BC77" s="23" t="e">
        <f t="shared" ca="1" si="93"/>
        <v>#REF!</v>
      </c>
      <c r="BD77" s="23" t="e">
        <f t="shared" ca="1" si="93"/>
        <v>#REF!</v>
      </c>
      <c r="BE77" s="23" t="e">
        <f t="shared" ca="1" si="93"/>
        <v>#REF!</v>
      </c>
      <c r="BF77" s="23" t="e">
        <f t="shared" ca="1" si="93"/>
        <v>#REF!</v>
      </c>
      <c r="BG77" s="23" t="e">
        <f t="shared" ca="1" si="93"/>
        <v>#REF!</v>
      </c>
      <c r="BH77" s="23" t="e">
        <f t="shared" ca="1" si="93"/>
        <v>#REF!</v>
      </c>
      <c r="BI77" s="23" t="e">
        <f t="shared" ca="1" si="93"/>
        <v>#REF!</v>
      </c>
      <c r="BJ77" s="23" t="e">
        <f t="shared" ca="1" si="93"/>
        <v>#REF!</v>
      </c>
      <c r="BK77" s="23" t="e">
        <f t="shared" ca="1" si="93"/>
        <v>#REF!</v>
      </c>
      <c r="BL77" s="23" t="e">
        <f t="shared" ca="1" si="93"/>
        <v>#REF!</v>
      </c>
      <c r="BM77" s="23" t="e">
        <f t="shared" ca="1" si="93"/>
        <v>#REF!</v>
      </c>
      <c r="BN77" s="23" t="e">
        <f t="shared" ca="1" si="93"/>
        <v>#REF!</v>
      </c>
      <c r="BO77" s="23" t="e">
        <f t="shared" ca="1" si="93"/>
        <v>#REF!</v>
      </c>
      <c r="BP77" s="23" t="e">
        <f t="shared" ca="1" si="93"/>
        <v>#REF!</v>
      </c>
      <c r="BQ77" s="23" t="e">
        <f t="shared" ca="1" si="93"/>
        <v>#REF!</v>
      </c>
      <c r="BR77" s="23" t="e">
        <f t="shared" ca="1" si="93"/>
        <v>#REF!</v>
      </c>
      <c r="BS77" s="23" t="e">
        <f t="shared" ca="1" si="93"/>
        <v>#REF!</v>
      </c>
      <c r="BT77" s="23" t="e">
        <f t="shared" ca="1" si="93"/>
        <v>#REF!</v>
      </c>
      <c r="BU77" s="23" t="e">
        <f t="shared" ca="1" si="93"/>
        <v>#REF!</v>
      </c>
      <c r="BV77" s="23" t="e">
        <f t="shared" ca="1" si="93"/>
        <v>#REF!</v>
      </c>
      <c r="BW77" s="23" t="e">
        <f t="shared" ca="1" si="93"/>
        <v>#REF!</v>
      </c>
      <c r="BX77" s="23" t="e">
        <f t="shared" ca="1" si="93"/>
        <v>#REF!</v>
      </c>
      <c r="BY77" s="23" t="e">
        <f t="shared" ca="1" si="93"/>
        <v>#REF!</v>
      </c>
      <c r="BZ77" s="23" t="e">
        <f t="shared" ca="1" si="93"/>
        <v>#REF!</v>
      </c>
    </row>
    <row r="78" spans="1:78" ht="13.5" thickBot="1" x14ac:dyDescent="0.25">
      <c r="A78" s="37"/>
      <c r="B78" s="22" t="e">
        <f t="shared" si="80"/>
        <v>#REF!</v>
      </c>
      <c r="C78" s="23" t="e">
        <f t="array" aca="1" ref="C78" ca="1">SUMPRODUCT(N(OFFSET(partidas,C$2*10,4,10,1)=$B75),OFFSET(partidas,C$2*10,1,10,1))</f>
        <v>#REF!</v>
      </c>
      <c r="D78" s="23" t="e">
        <f t="array" aca="1" ref="D78" ca="1">SUMPRODUCT(N(OFFSET(partidas,D$2*10,4,10,1)=$B75),OFFSET(partidas,D$2*10,1,10,1))</f>
        <v>#REF!</v>
      </c>
      <c r="E78" s="23" t="e">
        <f t="array" aca="1" ref="E78" ca="1">SUMPRODUCT(N(OFFSET(partidas,E$2*10,4,10,1)=$B75),OFFSET(partidas,E$2*10,1,10,1))</f>
        <v>#REF!</v>
      </c>
      <c r="F78" s="23" t="e">
        <f t="array" aca="1" ref="F78" ca="1">SUMPRODUCT(N(OFFSET(partidas,F$2*10,4,10,1)=$B75),OFFSET(partidas,F$2*10,1,10,1))</f>
        <v>#REF!</v>
      </c>
      <c r="G78" s="23" t="e">
        <f t="array" aca="1" ref="G78" ca="1">SUMPRODUCT(N(OFFSET(partidas,G$2*10,4,10,1)=$B75),OFFSET(partidas,G$2*10,1,10,1))</f>
        <v>#REF!</v>
      </c>
      <c r="H78" s="23" t="e">
        <f t="array" aca="1" ref="H78" ca="1">SUMPRODUCT(N(OFFSET(partidas,H$2*10,4,10,1)=$B75),OFFSET(partidas,H$2*10,1,10,1))</f>
        <v>#REF!</v>
      </c>
      <c r="I78" s="23" t="e">
        <f t="array" aca="1" ref="I78" ca="1">SUMPRODUCT(N(OFFSET(partidas,I$2*10,4,10,1)=$B75),OFFSET(partidas,I$2*10,1,10,1))</f>
        <v>#REF!</v>
      </c>
      <c r="J78" s="23" t="e">
        <f t="array" aca="1" ref="J78" ca="1">SUMPRODUCT(N(OFFSET(partidas,J$2*10,4,10,1)=$B75),OFFSET(partidas,J$2*10,1,10,1))</f>
        <v>#REF!</v>
      </c>
      <c r="K78" s="23" t="e">
        <f t="array" aca="1" ref="K78" ca="1">SUMPRODUCT(N(OFFSET(partidas,K$2*10,4,10,1)=$B75),OFFSET(partidas,K$2*10,1,10,1))</f>
        <v>#REF!</v>
      </c>
      <c r="L78" s="23" t="e">
        <f t="array" aca="1" ref="L78" ca="1">SUMPRODUCT(N(OFFSET(partidas,L$2*10,4,10,1)=$B75),OFFSET(partidas,L$2*10,1,10,1))</f>
        <v>#REF!</v>
      </c>
      <c r="M78" s="23" t="e">
        <f t="array" aca="1" ref="M78" ca="1">SUMPRODUCT(N(OFFSET(partidas,M$2*10,4,10,1)=$B75),OFFSET(partidas,M$2*10,1,10,1))</f>
        <v>#REF!</v>
      </c>
      <c r="N78" s="23" t="e">
        <f t="array" aca="1" ref="N78" ca="1">SUMPRODUCT(N(OFFSET(partidas,N$2*10,4,10,1)=$B75),OFFSET(partidas,N$2*10,1,10,1))</f>
        <v>#REF!</v>
      </c>
      <c r="O78" s="23" t="e">
        <f t="array" aca="1" ref="O78" ca="1">SUMPRODUCT(N(OFFSET(partidas,O$2*10,4,10,1)=$B75),OFFSET(partidas,O$2*10,1,10,1))</f>
        <v>#REF!</v>
      </c>
      <c r="P78" s="23" t="e">
        <f t="array" aca="1" ref="P78" ca="1">SUMPRODUCT(N(OFFSET(partidas,P$2*10,4,10,1)=$B75),OFFSET(partidas,P$2*10,1,10,1))</f>
        <v>#REF!</v>
      </c>
      <c r="Q78" s="23" t="e">
        <f t="array" aca="1" ref="Q78" ca="1">SUMPRODUCT(N(OFFSET(partidas,Q$2*10,4,10,1)=$B75),OFFSET(partidas,Q$2*10,1,10,1))</f>
        <v>#REF!</v>
      </c>
      <c r="R78" s="23" t="e">
        <f t="array" aca="1" ref="R78" ca="1">SUMPRODUCT(N(OFFSET(partidas,R$2*10,4,10,1)=$B75),OFFSET(partidas,R$2*10,1,10,1))</f>
        <v>#REF!</v>
      </c>
      <c r="S78" s="23" t="e">
        <f t="array" aca="1" ref="S78" ca="1">SUMPRODUCT(N(OFFSET(partidas,S$2*10,4,10,1)=$B75),OFFSET(partidas,S$2*10,1,10,1))</f>
        <v>#REF!</v>
      </c>
      <c r="T78" s="23" t="e">
        <f t="array" aca="1" ref="T78" ca="1">SUMPRODUCT(N(OFFSET(partidas,T$2*10,4,10,1)=$B75),OFFSET(partidas,T$2*10,1,10,1))</f>
        <v>#REF!</v>
      </c>
      <c r="U78" s="23" t="e">
        <f t="array" aca="1" ref="U78" ca="1">SUMPRODUCT(N(OFFSET(partidas,U$2*10,4,10,1)=$B75),OFFSET(partidas,U$2*10,1,10,1))</f>
        <v>#REF!</v>
      </c>
      <c r="V78" s="23" t="e">
        <f t="array" aca="1" ref="V78" ca="1">SUMPRODUCT(N(OFFSET(partidas,V$2*10,4,10,1)=$B75),OFFSET(partidas,V$2*10,1,10,1))</f>
        <v>#REF!</v>
      </c>
      <c r="W78" s="23" t="e">
        <f t="array" aca="1" ref="W78" ca="1">SUMPRODUCT(N(OFFSET(partidas,W$2*10,4,10,1)=$B75),OFFSET(partidas,W$2*10,1,10,1))</f>
        <v>#REF!</v>
      </c>
      <c r="X78" s="23" t="e">
        <f t="array" aca="1" ref="X78" ca="1">SUMPRODUCT(N(OFFSET(partidas,X$2*10,4,10,1)=$B75),OFFSET(partidas,X$2*10,1,10,1))</f>
        <v>#REF!</v>
      </c>
      <c r="Y78" s="23" t="e">
        <f t="array" aca="1" ref="Y78" ca="1">SUMPRODUCT(N(OFFSET(partidas,Y$2*10,4,10,1)=$B75),OFFSET(partidas,Y$2*10,1,10,1))</f>
        <v>#REF!</v>
      </c>
      <c r="Z78" s="23" t="e">
        <f t="array" aca="1" ref="Z78" ca="1">SUMPRODUCT(N(OFFSET(partidas,Z$2*10,4,10,1)=$B75),OFFSET(partidas,Z$2*10,1,10,1))</f>
        <v>#REF!</v>
      </c>
      <c r="AA78" s="23" t="e">
        <f t="array" aca="1" ref="AA78" ca="1">SUMPRODUCT(N(OFFSET(partidas,AA$2*10,4,10,1)=$B75),OFFSET(partidas,AA$2*10,1,10,1))</f>
        <v>#REF!</v>
      </c>
      <c r="AB78" s="23" t="e">
        <f t="array" aca="1" ref="AB78" ca="1">SUMPRODUCT(N(OFFSET(partidas,AB$2*10,4,10,1)=$B75),OFFSET(partidas,AB$2*10,1,10,1))</f>
        <v>#REF!</v>
      </c>
      <c r="AC78" s="23" t="e">
        <f t="array" aca="1" ref="AC78" ca="1">SUMPRODUCT(N(OFFSET(partidas,AC$2*10,4,10,1)=$B75),OFFSET(partidas,AC$2*10,1,10,1))</f>
        <v>#REF!</v>
      </c>
      <c r="AD78" s="23" t="e">
        <f t="array" aca="1" ref="AD78" ca="1">SUMPRODUCT(N(OFFSET(partidas,AD$2*10,4,10,1)=$B75),OFFSET(partidas,AD$2*10,1,10,1))</f>
        <v>#REF!</v>
      </c>
      <c r="AE78" s="23" t="e">
        <f t="array" aca="1" ref="AE78" ca="1">SUMPRODUCT(N(OFFSET(partidas,AE$2*10,4,10,1)=$B75),OFFSET(partidas,AE$2*10,1,10,1))</f>
        <v>#REF!</v>
      </c>
      <c r="AF78" s="23" t="e">
        <f t="array" aca="1" ref="AF78" ca="1">SUMPRODUCT(N(OFFSET(partidas,AF$2*10,4,10,1)=$B75),OFFSET(partidas,AF$2*10,1,10,1))</f>
        <v>#REF!</v>
      </c>
      <c r="AG78" s="23" t="e">
        <f t="array" aca="1" ref="AG78" ca="1">SUMPRODUCT(N(OFFSET(partidas,AG$2*10,4,10,1)=$B75),OFFSET(partidas,AG$2*10,1,10,1))</f>
        <v>#REF!</v>
      </c>
      <c r="AH78" s="23" t="e">
        <f t="array" aca="1" ref="AH78" ca="1">SUMPRODUCT(N(OFFSET(partidas,AH$2*10,4,10,1)=$B75),OFFSET(partidas,AH$2*10,1,10,1))</f>
        <v>#REF!</v>
      </c>
      <c r="AI78" s="23" t="e">
        <f t="array" aca="1" ref="AI78" ca="1">SUMPRODUCT(N(OFFSET(partidas,AI$2*10,4,10,1)=$B75),OFFSET(partidas,AI$2*10,1,10,1))</f>
        <v>#REF!</v>
      </c>
      <c r="AJ78" s="23" t="e">
        <f t="array" aca="1" ref="AJ78" ca="1">SUMPRODUCT(N(OFFSET(partidas,AJ$2*10,4,10,1)=$B75),OFFSET(partidas,AJ$2*10,1,10,1))</f>
        <v>#REF!</v>
      </c>
      <c r="AK78" s="23" t="e">
        <f t="array" aca="1" ref="AK78" ca="1">SUMPRODUCT(N(OFFSET(partidas,AK$2*10,4,10,1)=$B75),OFFSET(partidas,AK$2*10,1,10,1))</f>
        <v>#REF!</v>
      </c>
      <c r="AL78" s="23" t="e">
        <f t="array" aca="1" ref="AL78" ca="1">SUMPRODUCT(N(OFFSET(partidas,AL$2*10,4,10,1)=$B75),OFFSET(partidas,AL$2*10,1,10,1))</f>
        <v>#REF!</v>
      </c>
      <c r="AM78" s="23" t="e">
        <f t="array" aca="1" ref="AM78" ca="1">SUMPRODUCT(N(OFFSET(partidas,AM$2*10,4,10,1)=$B75),OFFSET(partidas,AM$2*10,1,10,1))</f>
        <v>#REF!</v>
      </c>
      <c r="AN78" s="23" t="e">
        <f t="array" aca="1" ref="AN78" ca="1">SUMPRODUCT(N(OFFSET(partidas,AN$2*10,4,10,1)=$B75),OFFSET(partidas,AN$2*10,1,10,1))</f>
        <v>#REF!</v>
      </c>
      <c r="AO78" s="23" t="e">
        <f ca="1">C78</f>
        <v>#REF!</v>
      </c>
      <c r="AP78" s="23" t="e">
        <f t="shared" ca="1" si="90"/>
        <v>#REF!</v>
      </c>
      <c r="AQ78" s="23" t="e">
        <f t="shared" ca="1" si="90"/>
        <v>#REF!</v>
      </c>
      <c r="AR78" s="23" t="e">
        <f t="shared" ca="1" si="90"/>
        <v>#REF!</v>
      </c>
      <c r="AS78" s="23" t="e">
        <f t="shared" ca="1" si="90"/>
        <v>#REF!</v>
      </c>
      <c r="AT78" s="23" t="e">
        <f t="shared" ca="1" si="90"/>
        <v>#REF!</v>
      </c>
      <c r="AU78" s="23" t="e">
        <f t="shared" ca="1" si="90"/>
        <v>#REF!</v>
      </c>
      <c r="AV78" s="23" t="e">
        <f t="shared" ca="1" si="90"/>
        <v>#REF!</v>
      </c>
      <c r="AW78" s="23" t="e">
        <f t="shared" ca="1" si="90"/>
        <v>#REF!</v>
      </c>
      <c r="AX78" s="23" t="e">
        <f t="shared" ca="1" si="90"/>
        <v>#REF!</v>
      </c>
      <c r="AY78" s="23" t="e">
        <f t="shared" ref="AY78:BZ78" ca="1" si="94">M78+AX78</f>
        <v>#REF!</v>
      </c>
      <c r="AZ78" s="23" t="e">
        <f t="shared" ca="1" si="94"/>
        <v>#REF!</v>
      </c>
      <c r="BA78" s="23" t="e">
        <f t="shared" ca="1" si="94"/>
        <v>#REF!</v>
      </c>
      <c r="BB78" s="23" t="e">
        <f t="shared" ca="1" si="94"/>
        <v>#REF!</v>
      </c>
      <c r="BC78" s="23" t="e">
        <f t="shared" ca="1" si="94"/>
        <v>#REF!</v>
      </c>
      <c r="BD78" s="23" t="e">
        <f t="shared" ca="1" si="94"/>
        <v>#REF!</v>
      </c>
      <c r="BE78" s="23" t="e">
        <f t="shared" ca="1" si="94"/>
        <v>#REF!</v>
      </c>
      <c r="BF78" s="23" t="e">
        <f t="shared" ca="1" si="94"/>
        <v>#REF!</v>
      </c>
      <c r="BG78" s="23" t="e">
        <f t="shared" ca="1" si="94"/>
        <v>#REF!</v>
      </c>
      <c r="BH78" s="23" t="e">
        <f t="shared" ca="1" si="94"/>
        <v>#REF!</v>
      </c>
      <c r="BI78" s="23" t="e">
        <f t="shared" ca="1" si="94"/>
        <v>#REF!</v>
      </c>
      <c r="BJ78" s="23" t="e">
        <f t="shared" ca="1" si="94"/>
        <v>#REF!</v>
      </c>
      <c r="BK78" s="23" t="e">
        <f t="shared" ca="1" si="94"/>
        <v>#REF!</v>
      </c>
      <c r="BL78" s="23" t="e">
        <f t="shared" ca="1" si="94"/>
        <v>#REF!</v>
      </c>
      <c r="BM78" s="23" t="e">
        <f t="shared" ca="1" si="94"/>
        <v>#REF!</v>
      </c>
      <c r="BN78" s="23" t="e">
        <f t="shared" ca="1" si="94"/>
        <v>#REF!</v>
      </c>
      <c r="BO78" s="23" t="e">
        <f t="shared" ca="1" si="94"/>
        <v>#REF!</v>
      </c>
      <c r="BP78" s="23" t="e">
        <f t="shared" ca="1" si="94"/>
        <v>#REF!</v>
      </c>
      <c r="BQ78" s="23" t="e">
        <f t="shared" ca="1" si="94"/>
        <v>#REF!</v>
      </c>
      <c r="BR78" s="23" t="e">
        <f t="shared" ca="1" si="94"/>
        <v>#REF!</v>
      </c>
      <c r="BS78" s="23" t="e">
        <f t="shared" ca="1" si="94"/>
        <v>#REF!</v>
      </c>
      <c r="BT78" s="23" t="e">
        <f t="shared" ca="1" si="94"/>
        <v>#REF!</v>
      </c>
      <c r="BU78" s="23" t="e">
        <f t="shared" ca="1" si="94"/>
        <v>#REF!</v>
      </c>
      <c r="BV78" s="23" t="e">
        <f t="shared" ca="1" si="94"/>
        <v>#REF!</v>
      </c>
      <c r="BW78" s="23" t="e">
        <f t="shared" ca="1" si="94"/>
        <v>#REF!</v>
      </c>
      <c r="BX78" s="23" t="e">
        <f t="shared" ca="1" si="94"/>
        <v>#REF!</v>
      </c>
      <c r="BY78" s="23" t="e">
        <f t="shared" ca="1" si="94"/>
        <v>#REF!</v>
      </c>
      <c r="BZ78" s="23" t="e">
        <f t="shared" ca="1" si="94"/>
        <v>#REF!</v>
      </c>
    </row>
    <row r="79" spans="1:78" ht="13.5" thickBot="1" x14ac:dyDescent="0.25">
      <c r="A79" s="37"/>
      <c r="B79" s="22" t="e">
        <f t="shared" si="80"/>
        <v>#REF!</v>
      </c>
      <c r="C79" s="23" t="e">
        <f ca="1">(SUM(C75:C76)&gt;SUM(C77:C78))*3+C80</f>
        <v>#REF!</v>
      </c>
      <c r="D79" s="23" t="e">
        <f t="shared" ref="D79:AN79" ca="1" si="95">(SUM(D75:D76)&gt;SUM(D77:D78))*3+D80</f>
        <v>#REF!</v>
      </c>
      <c r="E79" s="23" t="e">
        <f t="shared" ca="1" si="95"/>
        <v>#REF!</v>
      </c>
      <c r="F79" s="23" t="e">
        <f t="shared" ca="1" si="95"/>
        <v>#REF!</v>
      </c>
      <c r="G79" s="23" t="e">
        <f t="shared" ca="1" si="95"/>
        <v>#REF!</v>
      </c>
      <c r="H79" s="23" t="e">
        <f t="shared" ca="1" si="95"/>
        <v>#REF!</v>
      </c>
      <c r="I79" s="23" t="e">
        <f t="shared" ca="1" si="95"/>
        <v>#REF!</v>
      </c>
      <c r="J79" s="23" t="e">
        <f t="shared" ca="1" si="95"/>
        <v>#REF!</v>
      </c>
      <c r="K79" s="23" t="e">
        <f t="shared" ca="1" si="95"/>
        <v>#REF!</v>
      </c>
      <c r="L79" s="23" t="e">
        <f t="shared" ca="1" si="95"/>
        <v>#REF!</v>
      </c>
      <c r="M79" s="23" t="e">
        <f t="shared" ca="1" si="95"/>
        <v>#REF!</v>
      </c>
      <c r="N79" s="23" t="e">
        <f t="shared" ca="1" si="95"/>
        <v>#REF!</v>
      </c>
      <c r="O79" s="23" t="e">
        <f t="shared" ca="1" si="95"/>
        <v>#REF!</v>
      </c>
      <c r="P79" s="23" t="e">
        <f t="shared" ca="1" si="95"/>
        <v>#REF!</v>
      </c>
      <c r="Q79" s="23" t="e">
        <f t="shared" ca="1" si="95"/>
        <v>#REF!</v>
      </c>
      <c r="R79" s="23" t="e">
        <f t="shared" ca="1" si="95"/>
        <v>#REF!</v>
      </c>
      <c r="S79" s="23" t="e">
        <f t="shared" ca="1" si="95"/>
        <v>#REF!</v>
      </c>
      <c r="T79" s="23" t="e">
        <f t="shared" ca="1" si="95"/>
        <v>#REF!</v>
      </c>
      <c r="U79" s="23" t="e">
        <f t="shared" ca="1" si="95"/>
        <v>#REF!</v>
      </c>
      <c r="V79" s="23" t="e">
        <f t="shared" ca="1" si="95"/>
        <v>#REF!</v>
      </c>
      <c r="W79" s="23" t="e">
        <f t="shared" ca="1" si="95"/>
        <v>#REF!</v>
      </c>
      <c r="X79" s="23" t="e">
        <f t="shared" ca="1" si="95"/>
        <v>#REF!</v>
      </c>
      <c r="Y79" s="23" t="e">
        <f t="shared" ca="1" si="95"/>
        <v>#REF!</v>
      </c>
      <c r="Z79" s="23" t="e">
        <f t="shared" ca="1" si="95"/>
        <v>#REF!</v>
      </c>
      <c r="AA79" s="23" t="e">
        <f t="shared" ca="1" si="95"/>
        <v>#REF!</v>
      </c>
      <c r="AB79" s="23" t="e">
        <f t="shared" ca="1" si="95"/>
        <v>#REF!</v>
      </c>
      <c r="AC79" s="23" t="e">
        <f t="shared" ca="1" si="95"/>
        <v>#REF!</v>
      </c>
      <c r="AD79" s="23" t="e">
        <f t="shared" ca="1" si="95"/>
        <v>#REF!</v>
      </c>
      <c r="AE79" s="23" t="e">
        <f t="shared" ca="1" si="95"/>
        <v>#REF!</v>
      </c>
      <c r="AF79" s="23" t="e">
        <f t="shared" ca="1" si="95"/>
        <v>#REF!</v>
      </c>
      <c r="AG79" s="23" t="e">
        <f t="shared" ca="1" si="95"/>
        <v>#REF!</v>
      </c>
      <c r="AH79" s="23" t="e">
        <f t="shared" ca="1" si="95"/>
        <v>#REF!</v>
      </c>
      <c r="AI79" s="23" t="e">
        <f t="shared" ca="1" si="95"/>
        <v>#REF!</v>
      </c>
      <c r="AJ79" s="23" t="e">
        <f t="shared" ca="1" si="95"/>
        <v>#REF!</v>
      </c>
      <c r="AK79" s="23" t="e">
        <f t="shared" ca="1" si="95"/>
        <v>#REF!</v>
      </c>
      <c r="AL79" s="23" t="e">
        <f t="shared" ca="1" si="95"/>
        <v>#REF!</v>
      </c>
      <c r="AM79" s="23" t="e">
        <f t="shared" ca="1" si="95"/>
        <v>#REF!</v>
      </c>
      <c r="AN79" s="23" t="e">
        <f t="shared" ca="1" si="95"/>
        <v>#REF!</v>
      </c>
      <c r="AO79" s="23" t="e">
        <f ca="1">C79</f>
        <v>#REF!</v>
      </c>
      <c r="AP79" s="23" t="e">
        <f t="shared" ca="1" si="90"/>
        <v>#REF!</v>
      </c>
      <c r="AQ79" s="23" t="e">
        <f t="shared" ca="1" si="90"/>
        <v>#REF!</v>
      </c>
      <c r="AR79" s="23" t="e">
        <f t="shared" ca="1" si="90"/>
        <v>#REF!</v>
      </c>
      <c r="AS79" s="23" t="e">
        <f t="shared" ca="1" si="90"/>
        <v>#REF!</v>
      </c>
      <c r="AT79" s="23" t="e">
        <f t="shared" ca="1" si="90"/>
        <v>#REF!</v>
      </c>
      <c r="AU79" s="23" t="e">
        <f t="shared" ca="1" si="90"/>
        <v>#REF!</v>
      </c>
      <c r="AV79" s="23" t="e">
        <f t="shared" ca="1" si="90"/>
        <v>#REF!</v>
      </c>
      <c r="AW79" s="23" t="e">
        <f t="shared" ca="1" si="90"/>
        <v>#REF!</v>
      </c>
      <c r="AX79" s="23" t="e">
        <f t="shared" ca="1" si="90"/>
        <v>#REF!</v>
      </c>
      <c r="AY79" s="23" t="e">
        <f t="shared" ref="AY79:BZ79" ca="1" si="96">M79+AX79</f>
        <v>#REF!</v>
      </c>
      <c r="AZ79" s="23" t="e">
        <f t="shared" ca="1" si="96"/>
        <v>#REF!</v>
      </c>
      <c r="BA79" s="23" t="e">
        <f t="shared" ca="1" si="96"/>
        <v>#REF!</v>
      </c>
      <c r="BB79" s="23" t="e">
        <f t="shared" ca="1" si="96"/>
        <v>#REF!</v>
      </c>
      <c r="BC79" s="23" t="e">
        <f t="shared" ca="1" si="96"/>
        <v>#REF!</v>
      </c>
      <c r="BD79" s="23" t="e">
        <f t="shared" ca="1" si="96"/>
        <v>#REF!</v>
      </c>
      <c r="BE79" s="23" t="e">
        <f t="shared" ca="1" si="96"/>
        <v>#REF!</v>
      </c>
      <c r="BF79" s="23" t="e">
        <f t="shared" ca="1" si="96"/>
        <v>#REF!</v>
      </c>
      <c r="BG79" s="23" t="e">
        <f t="shared" ca="1" si="96"/>
        <v>#REF!</v>
      </c>
      <c r="BH79" s="23" t="e">
        <f t="shared" ca="1" si="96"/>
        <v>#REF!</v>
      </c>
      <c r="BI79" s="23" t="e">
        <f t="shared" ca="1" si="96"/>
        <v>#REF!</v>
      </c>
      <c r="BJ79" s="23" t="e">
        <f t="shared" ca="1" si="96"/>
        <v>#REF!</v>
      </c>
      <c r="BK79" s="23" t="e">
        <f t="shared" ca="1" si="96"/>
        <v>#REF!</v>
      </c>
      <c r="BL79" s="23" t="e">
        <f t="shared" ca="1" si="96"/>
        <v>#REF!</v>
      </c>
      <c r="BM79" s="23" t="e">
        <f t="shared" ca="1" si="96"/>
        <v>#REF!</v>
      </c>
      <c r="BN79" s="23" t="e">
        <f t="shared" ca="1" si="96"/>
        <v>#REF!</v>
      </c>
      <c r="BO79" s="23" t="e">
        <f t="shared" ca="1" si="96"/>
        <v>#REF!</v>
      </c>
      <c r="BP79" s="23" t="e">
        <f t="shared" ca="1" si="96"/>
        <v>#REF!</v>
      </c>
      <c r="BQ79" s="23" t="e">
        <f t="shared" ca="1" si="96"/>
        <v>#REF!</v>
      </c>
      <c r="BR79" s="23" t="e">
        <f t="shared" ca="1" si="96"/>
        <v>#REF!</v>
      </c>
      <c r="BS79" s="23" t="e">
        <f t="shared" ca="1" si="96"/>
        <v>#REF!</v>
      </c>
      <c r="BT79" s="23" t="e">
        <f t="shared" ca="1" si="96"/>
        <v>#REF!</v>
      </c>
      <c r="BU79" s="23" t="e">
        <f t="shared" ca="1" si="96"/>
        <v>#REF!</v>
      </c>
      <c r="BV79" s="23" t="e">
        <f t="shared" ca="1" si="96"/>
        <v>#REF!</v>
      </c>
      <c r="BW79" s="23" t="e">
        <f t="shared" ca="1" si="96"/>
        <v>#REF!</v>
      </c>
      <c r="BX79" s="23" t="e">
        <f t="shared" ca="1" si="96"/>
        <v>#REF!</v>
      </c>
      <c r="BY79" s="23" t="e">
        <f t="shared" ca="1" si="96"/>
        <v>#REF!</v>
      </c>
      <c r="BZ79" s="23" t="e">
        <f t="shared" ca="1" si="96"/>
        <v>#REF!</v>
      </c>
    </row>
    <row r="80" spans="1:78" ht="13.5" thickBot="1" x14ac:dyDescent="0.25">
      <c r="A80" s="37"/>
      <c r="B80" s="22" t="e">
        <f t="shared" si="80"/>
        <v>#REF!</v>
      </c>
      <c r="C80" s="23" t="e">
        <f t="array" aca="1" ref="C80" ca="1">SUMPRODUCT(N(OFFSET(partidas,C$2*10,0,10,1)=$B75),N(OFFSET(partidas,C$2*10,1,10,1)&lt;&gt;""),N(OFFSET(partidas,C$2*10,1,10,1)=OFFSET(partidas,C$2*10,3,10,1)))+SUMPRODUCT(N(OFFSET(partidas,C$2*10,4,10,1)=$B75),N(OFFSET(partidas,C$2*10,1,10,1)&lt;&gt;""),N(OFFSET(partidas,C$2*10,1,10,1)=OFFSET(partidas,C$2*10,3,10,1)))</f>
        <v>#REF!</v>
      </c>
      <c r="D80" s="23" t="e">
        <f t="array" aca="1" ref="D80" ca="1">SUMPRODUCT(N(OFFSET(partidas,D$2*10,0,10,1)=$B75),N(OFFSET(partidas,D$2*10,1,10,1)&lt;&gt;""),N(OFFSET(partidas,D$2*10,1,10,1)=OFFSET(partidas,D$2*10,3,10,1)))+SUMPRODUCT(N(OFFSET(partidas,D$2*10,4,10,1)=$B75),N(OFFSET(partidas,D$2*10,1,10,1)&lt;&gt;""),N(OFFSET(partidas,D$2*10,1,10,1)=OFFSET(partidas,D$2*10,3,10,1)))</f>
        <v>#REF!</v>
      </c>
      <c r="E80" s="23" t="e">
        <f t="array" aca="1" ref="E80" ca="1">SUMPRODUCT(N(OFFSET(partidas,E$2*10,0,10,1)=$B75),N(OFFSET(partidas,E$2*10,1,10,1)&lt;&gt;""),N(OFFSET(partidas,E$2*10,1,10,1)=OFFSET(partidas,E$2*10,3,10,1)))+SUMPRODUCT(N(OFFSET(partidas,E$2*10,4,10,1)=$B75),N(OFFSET(partidas,E$2*10,1,10,1)&lt;&gt;""),N(OFFSET(partidas,E$2*10,1,10,1)=OFFSET(partidas,E$2*10,3,10,1)))</f>
        <v>#REF!</v>
      </c>
      <c r="F80" s="23" t="e">
        <f t="array" aca="1" ref="F80" ca="1">SUMPRODUCT(N(OFFSET(partidas,F$2*10,0,10,1)=$B75),N(OFFSET(partidas,F$2*10,1,10,1)&lt;&gt;""),N(OFFSET(partidas,F$2*10,1,10,1)=OFFSET(partidas,F$2*10,3,10,1)))+SUMPRODUCT(N(OFFSET(partidas,F$2*10,4,10,1)=$B75),N(OFFSET(partidas,F$2*10,1,10,1)&lt;&gt;""),N(OFFSET(partidas,F$2*10,1,10,1)=OFFSET(partidas,F$2*10,3,10,1)))</f>
        <v>#REF!</v>
      </c>
      <c r="G80" s="23" t="e">
        <f t="array" aca="1" ref="G80" ca="1">SUMPRODUCT(N(OFFSET(partidas,G$2*10,0,10,1)=$B75),N(OFFSET(partidas,G$2*10,1,10,1)&lt;&gt;""),N(OFFSET(partidas,G$2*10,1,10,1)=OFFSET(partidas,G$2*10,3,10,1)))+SUMPRODUCT(N(OFFSET(partidas,G$2*10,4,10,1)=$B75),N(OFFSET(partidas,G$2*10,1,10,1)&lt;&gt;""),N(OFFSET(partidas,G$2*10,1,10,1)=OFFSET(partidas,G$2*10,3,10,1)))</f>
        <v>#REF!</v>
      </c>
      <c r="H80" s="23" t="e">
        <f t="array" aca="1" ref="H80" ca="1">SUMPRODUCT(N(OFFSET(partidas,H$2*10,0,10,1)=$B75),N(OFFSET(partidas,H$2*10,1,10,1)&lt;&gt;""),N(OFFSET(partidas,H$2*10,1,10,1)=OFFSET(partidas,H$2*10,3,10,1)))+SUMPRODUCT(N(OFFSET(partidas,H$2*10,4,10,1)=$B75),N(OFFSET(partidas,H$2*10,1,10,1)&lt;&gt;""),N(OFFSET(partidas,H$2*10,1,10,1)=OFFSET(partidas,H$2*10,3,10,1)))</f>
        <v>#REF!</v>
      </c>
      <c r="I80" s="23" t="e">
        <f t="array" aca="1" ref="I80" ca="1">SUMPRODUCT(N(OFFSET(partidas,I$2*10,0,10,1)=$B75),N(OFFSET(partidas,I$2*10,1,10,1)&lt;&gt;""),N(OFFSET(partidas,I$2*10,1,10,1)=OFFSET(partidas,I$2*10,3,10,1)))+SUMPRODUCT(N(OFFSET(partidas,I$2*10,4,10,1)=$B75),N(OFFSET(partidas,I$2*10,1,10,1)&lt;&gt;""),N(OFFSET(partidas,I$2*10,1,10,1)=OFFSET(partidas,I$2*10,3,10,1)))</f>
        <v>#REF!</v>
      </c>
      <c r="J80" s="23" t="e">
        <f t="array" aca="1" ref="J80" ca="1">SUMPRODUCT(N(OFFSET(partidas,J$2*10,0,10,1)=$B75),N(OFFSET(partidas,J$2*10,1,10,1)&lt;&gt;""),N(OFFSET(partidas,J$2*10,1,10,1)=OFFSET(partidas,J$2*10,3,10,1)))+SUMPRODUCT(N(OFFSET(partidas,J$2*10,4,10,1)=$B75),N(OFFSET(partidas,J$2*10,1,10,1)&lt;&gt;""),N(OFFSET(partidas,J$2*10,1,10,1)=OFFSET(partidas,J$2*10,3,10,1)))</f>
        <v>#REF!</v>
      </c>
      <c r="K80" s="23" t="e">
        <f t="array" aca="1" ref="K80" ca="1">SUMPRODUCT(N(OFFSET(partidas,K$2*10,0,10,1)=$B75),N(OFFSET(partidas,K$2*10,1,10,1)&lt;&gt;""),N(OFFSET(partidas,K$2*10,1,10,1)=OFFSET(partidas,K$2*10,3,10,1)))+SUMPRODUCT(N(OFFSET(partidas,K$2*10,4,10,1)=$B75),N(OFFSET(partidas,K$2*10,1,10,1)&lt;&gt;""),N(OFFSET(partidas,K$2*10,1,10,1)=OFFSET(partidas,K$2*10,3,10,1)))</f>
        <v>#REF!</v>
      </c>
      <c r="L80" s="23" t="e">
        <f t="array" aca="1" ref="L80" ca="1">SUMPRODUCT(N(OFFSET(partidas,L$2*10,0,10,1)=$B75),N(OFFSET(partidas,L$2*10,1,10,1)&lt;&gt;""),N(OFFSET(partidas,L$2*10,1,10,1)=OFFSET(partidas,L$2*10,3,10,1)))+SUMPRODUCT(N(OFFSET(partidas,L$2*10,4,10,1)=$B75),N(OFFSET(partidas,L$2*10,1,10,1)&lt;&gt;""),N(OFFSET(partidas,L$2*10,1,10,1)=OFFSET(partidas,L$2*10,3,10,1)))</f>
        <v>#REF!</v>
      </c>
      <c r="M80" s="23" t="e">
        <f t="array" aca="1" ref="M80" ca="1">SUMPRODUCT(N(OFFSET(partidas,M$2*10,0,10,1)=$B75),N(OFFSET(partidas,M$2*10,1,10,1)&lt;&gt;""),N(OFFSET(partidas,M$2*10,1,10,1)=OFFSET(partidas,M$2*10,3,10,1)))+SUMPRODUCT(N(OFFSET(partidas,M$2*10,4,10,1)=$B75),N(OFFSET(partidas,M$2*10,1,10,1)&lt;&gt;""),N(OFFSET(partidas,M$2*10,1,10,1)=OFFSET(partidas,M$2*10,3,10,1)))</f>
        <v>#REF!</v>
      </c>
      <c r="N80" s="23" t="e">
        <f t="array" aca="1" ref="N80" ca="1">SUMPRODUCT(N(OFFSET(partidas,N$2*10,0,10,1)=$B75),N(OFFSET(partidas,N$2*10,1,10,1)&lt;&gt;""),N(OFFSET(partidas,N$2*10,1,10,1)=OFFSET(partidas,N$2*10,3,10,1)))+SUMPRODUCT(N(OFFSET(partidas,N$2*10,4,10,1)=$B75),N(OFFSET(partidas,N$2*10,1,10,1)&lt;&gt;""),N(OFFSET(partidas,N$2*10,1,10,1)=OFFSET(partidas,N$2*10,3,10,1)))</f>
        <v>#REF!</v>
      </c>
      <c r="O80" s="23" t="e">
        <f t="array" aca="1" ref="O80" ca="1">SUMPRODUCT(N(OFFSET(partidas,O$2*10,0,10,1)=$B75),N(OFFSET(partidas,O$2*10,1,10,1)&lt;&gt;""),N(OFFSET(partidas,O$2*10,1,10,1)=OFFSET(partidas,O$2*10,3,10,1)))+SUMPRODUCT(N(OFFSET(partidas,O$2*10,4,10,1)=$B75),N(OFFSET(partidas,O$2*10,1,10,1)&lt;&gt;""),N(OFFSET(partidas,O$2*10,1,10,1)=OFFSET(partidas,O$2*10,3,10,1)))</f>
        <v>#REF!</v>
      </c>
      <c r="P80" s="23" t="e">
        <f t="array" aca="1" ref="P80" ca="1">SUMPRODUCT(N(OFFSET(partidas,P$2*10,0,10,1)=$B75),N(OFFSET(partidas,P$2*10,1,10,1)&lt;&gt;""),N(OFFSET(partidas,P$2*10,1,10,1)=OFFSET(partidas,P$2*10,3,10,1)))+SUMPRODUCT(N(OFFSET(partidas,P$2*10,4,10,1)=$B75),N(OFFSET(partidas,P$2*10,1,10,1)&lt;&gt;""),N(OFFSET(partidas,P$2*10,1,10,1)=OFFSET(partidas,P$2*10,3,10,1)))</f>
        <v>#REF!</v>
      </c>
      <c r="Q80" s="23" t="e">
        <f t="array" aca="1" ref="Q80" ca="1">SUMPRODUCT(N(OFFSET(partidas,Q$2*10,0,10,1)=$B75),N(OFFSET(partidas,Q$2*10,1,10,1)&lt;&gt;""),N(OFFSET(partidas,Q$2*10,1,10,1)=OFFSET(partidas,Q$2*10,3,10,1)))+SUMPRODUCT(N(OFFSET(partidas,Q$2*10,4,10,1)=$B75),N(OFFSET(partidas,Q$2*10,1,10,1)&lt;&gt;""),N(OFFSET(partidas,Q$2*10,1,10,1)=OFFSET(partidas,Q$2*10,3,10,1)))</f>
        <v>#REF!</v>
      </c>
      <c r="R80" s="23" t="e">
        <f t="array" aca="1" ref="R80" ca="1">SUMPRODUCT(N(OFFSET(partidas,R$2*10,0,10,1)=$B75),N(OFFSET(partidas,R$2*10,1,10,1)&lt;&gt;""),N(OFFSET(partidas,R$2*10,1,10,1)=OFFSET(partidas,R$2*10,3,10,1)))+SUMPRODUCT(N(OFFSET(partidas,R$2*10,4,10,1)=$B75),N(OFFSET(partidas,R$2*10,1,10,1)&lt;&gt;""),N(OFFSET(partidas,R$2*10,1,10,1)=OFFSET(partidas,R$2*10,3,10,1)))</f>
        <v>#REF!</v>
      </c>
      <c r="S80" s="23" t="e">
        <f t="array" aca="1" ref="S80" ca="1">SUMPRODUCT(N(OFFSET(partidas,S$2*10,0,10,1)=$B75),N(OFFSET(partidas,S$2*10,1,10,1)&lt;&gt;""),N(OFFSET(partidas,S$2*10,1,10,1)=OFFSET(partidas,S$2*10,3,10,1)))+SUMPRODUCT(N(OFFSET(partidas,S$2*10,4,10,1)=$B75),N(OFFSET(partidas,S$2*10,1,10,1)&lt;&gt;""),N(OFFSET(partidas,S$2*10,1,10,1)=OFFSET(partidas,S$2*10,3,10,1)))</f>
        <v>#REF!</v>
      </c>
      <c r="T80" s="23" t="e">
        <f t="array" aca="1" ref="T80" ca="1">SUMPRODUCT(N(OFFSET(partidas,T$2*10,0,10,1)=$B75),N(OFFSET(partidas,T$2*10,1,10,1)&lt;&gt;""),N(OFFSET(partidas,T$2*10,1,10,1)=OFFSET(partidas,T$2*10,3,10,1)))+SUMPRODUCT(N(OFFSET(partidas,T$2*10,4,10,1)=$B75),N(OFFSET(partidas,T$2*10,1,10,1)&lt;&gt;""),N(OFFSET(partidas,T$2*10,1,10,1)=OFFSET(partidas,T$2*10,3,10,1)))</f>
        <v>#REF!</v>
      </c>
      <c r="U80" s="23" t="e">
        <f t="array" aca="1" ref="U80" ca="1">SUMPRODUCT(N(OFFSET(partidas,U$2*10,0,10,1)=$B75),N(OFFSET(partidas,U$2*10,1,10,1)&lt;&gt;""),N(OFFSET(partidas,U$2*10,1,10,1)=OFFSET(partidas,U$2*10,3,10,1)))+SUMPRODUCT(N(OFFSET(partidas,U$2*10,4,10,1)=$B75),N(OFFSET(partidas,U$2*10,1,10,1)&lt;&gt;""),N(OFFSET(partidas,U$2*10,1,10,1)=OFFSET(partidas,U$2*10,3,10,1)))</f>
        <v>#REF!</v>
      </c>
      <c r="V80" s="23" t="e">
        <f t="array" aca="1" ref="V80" ca="1">SUMPRODUCT(N(OFFSET(partidas,V$2*10,0,10,1)=$B75),N(OFFSET(partidas,V$2*10,1,10,1)&lt;&gt;""),N(OFFSET(partidas,V$2*10,1,10,1)=OFFSET(partidas,V$2*10,3,10,1)))+SUMPRODUCT(N(OFFSET(partidas,V$2*10,4,10,1)=$B75),N(OFFSET(partidas,V$2*10,1,10,1)&lt;&gt;""),N(OFFSET(partidas,V$2*10,1,10,1)=OFFSET(partidas,V$2*10,3,10,1)))</f>
        <v>#REF!</v>
      </c>
      <c r="W80" s="23" t="e">
        <f t="array" aca="1" ref="W80" ca="1">SUMPRODUCT(N(OFFSET(partidas,W$2*10,0,10,1)=$B75),N(OFFSET(partidas,W$2*10,1,10,1)&lt;&gt;""),N(OFFSET(partidas,W$2*10,1,10,1)=OFFSET(partidas,W$2*10,3,10,1)))+SUMPRODUCT(N(OFFSET(partidas,W$2*10,4,10,1)=$B75),N(OFFSET(partidas,W$2*10,1,10,1)&lt;&gt;""),N(OFFSET(partidas,W$2*10,1,10,1)=OFFSET(partidas,W$2*10,3,10,1)))</f>
        <v>#REF!</v>
      </c>
      <c r="X80" s="23" t="e">
        <f t="array" aca="1" ref="X80" ca="1">SUMPRODUCT(N(OFFSET(partidas,X$2*10,0,10,1)=$B75),N(OFFSET(partidas,X$2*10,1,10,1)&lt;&gt;""),N(OFFSET(partidas,X$2*10,1,10,1)=OFFSET(partidas,X$2*10,3,10,1)))+SUMPRODUCT(N(OFFSET(partidas,X$2*10,4,10,1)=$B75),N(OFFSET(partidas,X$2*10,1,10,1)&lt;&gt;""),N(OFFSET(partidas,X$2*10,1,10,1)=OFFSET(partidas,X$2*10,3,10,1)))</f>
        <v>#REF!</v>
      </c>
      <c r="Y80" s="23" t="e">
        <f t="array" aca="1" ref="Y80" ca="1">SUMPRODUCT(N(OFFSET(partidas,Y$2*10,0,10,1)=$B75),N(OFFSET(partidas,Y$2*10,1,10,1)&lt;&gt;""),N(OFFSET(partidas,Y$2*10,1,10,1)=OFFSET(partidas,Y$2*10,3,10,1)))+SUMPRODUCT(N(OFFSET(partidas,Y$2*10,4,10,1)=$B75),N(OFFSET(partidas,Y$2*10,1,10,1)&lt;&gt;""),N(OFFSET(partidas,Y$2*10,1,10,1)=OFFSET(partidas,Y$2*10,3,10,1)))</f>
        <v>#REF!</v>
      </c>
      <c r="Z80" s="23" t="e">
        <f t="array" aca="1" ref="Z80" ca="1">SUMPRODUCT(N(OFFSET(partidas,Z$2*10,0,10,1)=$B75),N(OFFSET(partidas,Z$2*10,1,10,1)&lt;&gt;""),N(OFFSET(partidas,Z$2*10,1,10,1)=OFFSET(partidas,Z$2*10,3,10,1)))+SUMPRODUCT(N(OFFSET(partidas,Z$2*10,4,10,1)=$B75),N(OFFSET(partidas,Z$2*10,1,10,1)&lt;&gt;""),N(OFFSET(partidas,Z$2*10,1,10,1)=OFFSET(partidas,Z$2*10,3,10,1)))</f>
        <v>#REF!</v>
      </c>
      <c r="AA80" s="23" t="e">
        <f t="array" aca="1" ref="AA80" ca="1">SUMPRODUCT(N(OFFSET(partidas,AA$2*10,0,10,1)=$B75),N(OFFSET(partidas,AA$2*10,1,10,1)&lt;&gt;""),N(OFFSET(partidas,AA$2*10,1,10,1)=OFFSET(partidas,AA$2*10,3,10,1)))+SUMPRODUCT(N(OFFSET(partidas,AA$2*10,4,10,1)=$B75),N(OFFSET(partidas,AA$2*10,1,10,1)&lt;&gt;""),N(OFFSET(partidas,AA$2*10,1,10,1)=OFFSET(partidas,AA$2*10,3,10,1)))</f>
        <v>#REF!</v>
      </c>
      <c r="AB80" s="23" t="e">
        <f t="array" aca="1" ref="AB80" ca="1">SUMPRODUCT(N(OFFSET(partidas,AB$2*10,0,10,1)=$B75),N(OFFSET(partidas,AB$2*10,1,10,1)&lt;&gt;""),N(OFFSET(partidas,AB$2*10,1,10,1)=OFFSET(partidas,AB$2*10,3,10,1)))+SUMPRODUCT(N(OFFSET(partidas,AB$2*10,4,10,1)=$B75),N(OFFSET(partidas,AB$2*10,1,10,1)&lt;&gt;""),N(OFFSET(partidas,AB$2*10,1,10,1)=OFFSET(partidas,AB$2*10,3,10,1)))</f>
        <v>#REF!</v>
      </c>
      <c r="AC80" s="23" t="e">
        <f t="array" aca="1" ref="AC80" ca="1">SUMPRODUCT(N(OFFSET(partidas,AC$2*10,0,10,1)=$B75),N(OFFSET(partidas,AC$2*10,1,10,1)&lt;&gt;""),N(OFFSET(partidas,AC$2*10,1,10,1)=OFFSET(partidas,AC$2*10,3,10,1)))+SUMPRODUCT(N(OFFSET(partidas,AC$2*10,4,10,1)=$B75),N(OFFSET(partidas,AC$2*10,1,10,1)&lt;&gt;""),N(OFFSET(partidas,AC$2*10,1,10,1)=OFFSET(partidas,AC$2*10,3,10,1)))</f>
        <v>#REF!</v>
      </c>
      <c r="AD80" s="23" t="e">
        <f t="array" aca="1" ref="AD80" ca="1">SUMPRODUCT(N(OFFSET(partidas,AD$2*10,0,10,1)=$B75),N(OFFSET(partidas,AD$2*10,1,10,1)&lt;&gt;""),N(OFFSET(partidas,AD$2*10,1,10,1)=OFFSET(partidas,AD$2*10,3,10,1)))+SUMPRODUCT(N(OFFSET(partidas,AD$2*10,4,10,1)=$B75),N(OFFSET(partidas,AD$2*10,1,10,1)&lt;&gt;""),N(OFFSET(partidas,AD$2*10,1,10,1)=OFFSET(partidas,AD$2*10,3,10,1)))</f>
        <v>#REF!</v>
      </c>
      <c r="AE80" s="23" t="e">
        <f t="array" aca="1" ref="AE80" ca="1">SUMPRODUCT(N(OFFSET(partidas,AE$2*10,0,10,1)=$B75),N(OFFSET(partidas,AE$2*10,1,10,1)&lt;&gt;""),N(OFFSET(partidas,AE$2*10,1,10,1)=OFFSET(partidas,AE$2*10,3,10,1)))+SUMPRODUCT(N(OFFSET(partidas,AE$2*10,4,10,1)=$B75),N(OFFSET(partidas,AE$2*10,1,10,1)&lt;&gt;""),N(OFFSET(partidas,AE$2*10,1,10,1)=OFFSET(partidas,AE$2*10,3,10,1)))</f>
        <v>#REF!</v>
      </c>
      <c r="AF80" s="23" t="e">
        <f t="array" aca="1" ref="AF80" ca="1">SUMPRODUCT(N(OFFSET(partidas,AF$2*10,0,10,1)=$B75),N(OFFSET(partidas,AF$2*10,1,10,1)&lt;&gt;""),N(OFFSET(partidas,AF$2*10,1,10,1)=OFFSET(partidas,AF$2*10,3,10,1)))+SUMPRODUCT(N(OFFSET(partidas,AF$2*10,4,10,1)=$B75),N(OFFSET(partidas,AF$2*10,1,10,1)&lt;&gt;""),N(OFFSET(partidas,AF$2*10,1,10,1)=OFFSET(partidas,AF$2*10,3,10,1)))</f>
        <v>#REF!</v>
      </c>
      <c r="AG80" s="23" t="e">
        <f t="array" aca="1" ref="AG80" ca="1">SUMPRODUCT(N(OFFSET(partidas,AG$2*10,0,10,1)=$B75),N(OFFSET(partidas,AG$2*10,1,10,1)&lt;&gt;""),N(OFFSET(partidas,AG$2*10,1,10,1)=OFFSET(partidas,AG$2*10,3,10,1)))+SUMPRODUCT(N(OFFSET(partidas,AG$2*10,4,10,1)=$B75),N(OFFSET(partidas,AG$2*10,1,10,1)&lt;&gt;""),N(OFFSET(partidas,AG$2*10,1,10,1)=OFFSET(partidas,AG$2*10,3,10,1)))</f>
        <v>#REF!</v>
      </c>
      <c r="AH80" s="23" t="e">
        <f t="array" aca="1" ref="AH80" ca="1">SUMPRODUCT(N(OFFSET(partidas,AH$2*10,0,10,1)=$B75),N(OFFSET(partidas,AH$2*10,1,10,1)&lt;&gt;""),N(OFFSET(partidas,AH$2*10,1,10,1)=OFFSET(partidas,AH$2*10,3,10,1)))+SUMPRODUCT(N(OFFSET(partidas,AH$2*10,4,10,1)=$B75),N(OFFSET(partidas,AH$2*10,1,10,1)&lt;&gt;""),N(OFFSET(partidas,AH$2*10,1,10,1)=OFFSET(partidas,AH$2*10,3,10,1)))</f>
        <v>#REF!</v>
      </c>
      <c r="AI80" s="23" t="e">
        <f t="array" aca="1" ref="AI80" ca="1">SUMPRODUCT(N(OFFSET(partidas,AI$2*10,0,10,1)=$B75),N(OFFSET(partidas,AI$2*10,1,10,1)&lt;&gt;""),N(OFFSET(partidas,AI$2*10,1,10,1)=OFFSET(partidas,AI$2*10,3,10,1)))+SUMPRODUCT(N(OFFSET(partidas,AI$2*10,4,10,1)=$B75),N(OFFSET(partidas,AI$2*10,1,10,1)&lt;&gt;""),N(OFFSET(partidas,AI$2*10,1,10,1)=OFFSET(partidas,AI$2*10,3,10,1)))</f>
        <v>#REF!</v>
      </c>
      <c r="AJ80" s="23" t="e">
        <f t="array" aca="1" ref="AJ80" ca="1">SUMPRODUCT(N(OFFSET(partidas,AJ$2*10,0,10,1)=$B75),N(OFFSET(partidas,AJ$2*10,1,10,1)&lt;&gt;""),N(OFFSET(partidas,AJ$2*10,1,10,1)=OFFSET(partidas,AJ$2*10,3,10,1)))+SUMPRODUCT(N(OFFSET(partidas,AJ$2*10,4,10,1)=$B75),N(OFFSET(partidas,AJ$2*10,1,10,1)&lt;&gt;""),N(OFFSET(partidas,AJ$2*10,1,10,1)=OFFSET(partidas,AJ$2*10,3,10,1)))</f>
        <v>#REF!</v>
      </c>
      <c r="AK80" s="23" t="e">
        <f t="array" aca="1" ref="AK80" ca="1">SUMPRODUCT(N(OFFSET(partidas,AK$2*10,0,10,1)=$B75),N(OFFSET(partidas,AK$2*10,1,10,1)&lt;&gt;""),N(OFFSET(partidas,AK$2*10,1,10,1)=OFFSET(partidas,AK$2*10,3,10,1)))+SUMPRODUCT(N(OFFSET(partidas,AK$2*10,4,10,1)=$B75),N(OFFSET(partidas,AK$2*10,1,10,1)&lt;&gt;""),N(OFFSET(partidas,AK$2*10,1,10,1)=OFFSET(partidas,AK$2*10,3,10,1)))</f>
        <v>#REF!</v>
      </c>
      <c r="AL80" s="23" t="e">
        <f t="array" aca="1" ref="AL80" ca="1">SUMPRODUCT(N(OFFSET(partidas,AL$2*10,0,10,1)=$B75),N(OFFSET(partidas,AL$2*10,1,10,1)&lt;&gt;""),N(OFFSET(partidas,AL$2*10,1,10,1)=OFFSET(partidas,AL$2*10,3,10,1)))+SUMPRODUCT(N(OFFSET(partidas,AL$2*10,4,10,1)=$B75),N(OFFSET(partidas,AL$2*10,1,10,1)&lt;&gt;""),N(OFFSET(partidas,AL$2*10,1,10,1)=OFFSET(partidas,AL$2*10,3,10,1)))</f>
        <v>#REF!</v>
      </c>
      <c r="AM80" s="23" t="e">
        <f t="array" aca="1" ref="AM80" ca="1">SUMPRODUCT(N(OFFSET(partidas,AM$2*10,0,10,1)=$B75),N(OFFSET(partidas,AM$2*10,1,10,1)&lt;&gt;""),N(OFFSET(partidas,AM$2*10,1,10,1)=OFFSET(partidas,AM$2*10,3,10,1)))+SUMPRODUCT(N(OFFSET(partidas,AM$2*10,4,10,1)=$B75),N(OFFSET(partidas,AM$2*10,1,10,1)&lt;&gt;""),N(OFFSET(partidas,AM$2*10,1,10,1)=OFFSET(partidas,AM$2*10,3,10,1)))</f>
        <v>#REF!</v>
      </c>
      <c r="AN80" s="23" t="e">
        <f t="array" aca="1" ref="AN80" ca="1">SUMPRODUCT(N(OFFSET(partidas,AN$2*10,0,10,1)=$B75),N(OFFSET(partidas,AN$2*10,1,10,1)&lt;&gt;""),N(OFFSET(partidas,AN$2*10,1,10,1)=OFFSET(partidas,AN$2*10,3,10,1)))+SUMPRODUCT(N(OFFSET(partidas,AN$2*10,4,10,1)=$B75),N(OFFSET(partidas,AN$2*10,1,10,1)&lt;&gt;""),N(OFFSET(partidas,AN$2*10,1,10,1)=OFFSET(partidas,AN$2*10,3,10,1)))</f>
        <v>#REF!</v>
      </c>
      <c r="AO80" s="38" t="e">
        <f ca="1">AO79*100000000+COUNTIF($C79:C79,3)*1000000+(AO75+AO76-AO77-AO78+30)*1000+(AO75+AO76)</f>
        <v>#REF!</v>
      </c>
      <c r="AP80" s="38" t="e">
        <f ca="1">AP79*100000000+COUNTIF($C79:D79,3)*1000000+(AP75+AP76-AP77-AP78+30)*1000+(AP75+AP76)</f>
        <v>#REF!</v>
      </c>
      <c r="AQ80" s="38" t="e">
        <f ca="1">AQ79*100000000+COUNTIF($C79:E79,3)*1000000+(AQ75+AQ76-AQ77-AQ78+30)*1000+(AQ75+AQ76)</f>
        <v>#REF!</v>
      </c>
      <c r="AR80" s="38" t="e">
        <f ca="1">AR79*100000000+COUNTIF($C79:F79,3)*1000000+(AR75+AR76-AR77-AR78+30)*1000+(AR75+AR76)</f>
        <v>#REF!</v>
      </c>
      <c r="AS80" s="38" t="e">
        <f ca="1">AS79*100000000+COUNTIF($C79:G79,3)*1000000+(AS75+AS76-AS77-AS78+30)*1000+(AS75+AS76)</f>
        <v>#REF!</v>
      </c>
      <c r="AT80" s="38" t="e">
        <f ca="1">AT79*100000000+COUNTIF($C79:H79,3)*1000000+(AT75+AT76-AT77-AT78+30)*1000+(AT75+AT76)</f>
        <v>#REF!</v>
      </c>
      <c r="AU80" s="38" t="e">
        <f ca="1">AU79*100000000+COUNTIF($C79:I79,3)*1000000+(AU75+AU76-AU77-AU78+30)*1000+(AU75+AU76)</f>
        <v>#REF!</v>
      </c>
      <c r="AV80" s="38" t="e">
        <f ca="1">AV79*100000000+COUNTIF($C79:J79,3)*1000000+(AV75+AV76-AV77-AV78+30)*1000+(AV75+AV76)</f>
        <v>#REF!</v>
      </c>
      <c r="AW80" s="38" t="e">
        <f ca="1">AW79*100000000+COUNTIF($C79:K79,3)*1000000+(AW75+AW76-AW77-AW78+30)*1000+(AW75+AW76)</f>
        <v>#REF!</v>
      </c>
      <c r="AX80" s="38" t="e">
        <f ca="1">AX79*100000000+COUNTIF($C79:L79,3)*1000000+(AX75+AX76-AX77-AX78+30)*1000+(AX75+AX76)</f>
        <v>#REF!</v>
      </c>
      <c r="AY80" s="38" t="e">
        <f ca="1">AY79*100000000+COUNTIF($C79:M79,3)*1000000+(AY75+AY76-AY77-AY78+30)*1000+(AY75+AY76)</f>
        <v>#REF!</v>
      </c>
      <c r="AZ80" s="38" t="e">
        <f ca="1">AZ79*100000000+COUNTIF($C79:N79,3)*1000000+(AZ75+AZ76-AZ77-AZ78+30)*1000+(AZ75+AZ76)</f>
        <v>#REF!</v>
      </c>
      <c r="BA80" s="38" t="e">
        <f ca="1">BA79*100000000+COUNTIF($C79:O79,3)*1000000+(BA75+BA76-BA77-BA78+30)*1000+(BA75+BA76)</f>
        <v>#REF!</v>
      </c>
      <c r="BB80" s="38" t="e">
        <f ca="1">BB79*100000000+COUNTIF($C79:P79,3)*1000000+(BB75+BB76-BB77-BB78+30)*1000+(BB75+BB76)</f>
        <v>#REF!</v>
      </c>
      <c r="BC80" s="38" t="e">
        <f ca="1">BC79*100000000+COUNTIF($C79:Q79,3)*1000000+(BC75+BC76-BC77-BC78+30)*1000+(BC75+BC76)</f>
        <v>#REF!</v>
      </c>
      <c r="BD80" s="38" t="e">
        <f ca="1">BD79*100000000+COUNTIF($C79:R79,3)*1000000+(BD75+BD76-BD77-BD78+30)*1000+(BD75+BD76)</f>
        <v>#REF!</v>
      </c>
      <c r="BE80" s="38" t="e">
        <f ca="1">BE79*100000000+COUNTIF($C79:S79,3)*1000000+(BE75+BE76-BE77-BE78+30)*1000+(BE75+BE76)</f>
        <v>#REF!</v>
      </c>
      <c r="BF80" s="38" t="e">
        <f ca="1">BF79*100000000+COUNTIF($C79:T79,3)*1000000+(BF75+BF76-BF77-BF78+30)*1000+(BF75+BF76)</f>
        <v>#REF!</v>
      </c>
      <c r="BG80" s="38" t="e">
        <f ca="1">BG79*100000000+COUNTIF($C79:U79,3)*1000000+(BG75+BG76-BG77-BG78+30)*1000+(BG75+BG76)</f>
        <v>#REF!</v>
      </c>
      <c r="BH80" s="38" t="e">
        <f ca="1">BH79*100000000+COUNTIF($C79:V79,3)*1000000+(BH75+BH76-BH77-BH78+30)*1000+(BH75+BH76)</f>
        <v>#REF!</v>
      </c>
      <c r="BI80" s="38" t="e">
        <f ca="1">BI79*100000000+COUNTIF($C79:W79,3)*1000000+(BI75+BI76-BI77-BI78+30)*1000+(BI75+BI76)</f>
        <v>#REF!</v>
      </c>
      <c r="BJ80" s="38" t="e">
        <f ca="1">BJ79*100000000+COUNTIF($C79:X79,3)*1000000+(BJ75+BJ76-BJ77-BJ78+30)*1000+(BJ75+BJ76)</f>
        <v>#REF!</v>
      </c>
      <c r="BK80" s="38" t="e">
        <f ca="1">BK79*100000000+COUNTIF($C79:Y79,3)*1000000+(BK75+BK76-BK77-BK78+30)*1000+(BK75+BK76)</f>
        <v>#REF!</v>
      </c>
      <c r="BL80" s="38" t="e">
        <f ca="1">BL79*100000000+COUNTIF($C79:Z79,3)*1000000+(BL75+BL76-BL77-BL78+30)*1000+(BL75+BL76)</f>
        <v>#REF!</v>
      </c>
      <c r="BM80" s="38" t="e">
        <f ca="1">BM79*100000000+COUNTIF($C79:AA79,3)*1000000+(BM75+BM76-BM77-BM78+30)*1000+(BM75+BM76)</f>
        <v>#REF!</v>
      </c>
      <c r="BN80" s="38" t="e">
        <f ca="1">BN79*100000000+COUNTIF($C79:AB79,3)*1000000+(BN75+BN76-BN77-BN78+30)*1000+(BN75+BN76)</f>
        <v>#REF!</v>
      </c>
      <c r="BO80" s="38" t="e">
        <f ca="1">BO79*100000000+COUNTIF($C79:AC79,3)*1000000+(BO75+BO76-BO77-BO78+30)*1000+(BO75+BO76)</f>
        <v>#REF!</v>
      </c>
      <c r="BP80" s="38" t="e">
        <f ca="1">BP79*100000000+COUNTIF($C79:AD79,3)*1000000+(BP75+BP76-BP77-BP78+30)*1000+(BP75+BP76)</f>
        <v>#REF!</v>
      </c>
      <c r="BQ80" s="38" t="e">
        <f ca="1">BQ79*100000000+COUNTIF($C79:AE79,3)*1000000+(BQ75+BQ76-BQ77-BQ78+30)*1000+(BQ75+BQ76)</f>
        <v>#REF!</v>
      </c>
      <c r="BR80" s="38" t="e">
        <f ca="1">BR79*100000000+COUNTIF($C79:AF79,3)*1000000+(BR75+BR76-BR77-BR78+30)*1000+(BR75+BR76)</f>
        <v>#REF!</v>
      </c>
      <c r="BS80" s="38" t="e">
        <f ca="1">BS79*100000000+COUNTIF($C79:AG79,3)*1000000+(BS75+BS76-BS77-BS78+30)*1000+(BS75+BS76)</f>
        <v>#REF!</v>
      </c>
      <c r="BT80" s="38" t="e">
        <f ca="1">BT79*100000000+COUNTIF($C79:AH79,3)*1000000+(BT75+BT76-BT77-BT78+30)*1000+(BT75+BT76)</f>
        <v>#REF!</v>
      </c>
      <c r="BU80" s="38" t="e">
        <f ca="1">BU79*100000000+COUNTIF($C79:AI79,3)*1000000+(BU75+BU76-BU77-BU78+30)*1000+(BU75+BU76)</f>
        <v>#REF!</v>
      </c>
      <c r="BV80" s="38" t="e">
        <f ca="1">BV79*100000000+COUNTIF($C79:AJ79,3)*1000000+(BV75+BV76-BV77-BV78+30)*1000+(BV75+BV76)</f>
        <v>#REF!</v>
      </c>
      <c r="BW80" s="38" t="e">
        <f ca="1">BW79*100000000+COUNTIF($C79:AK79,3)*1000000+(BW75+BW76-BW77-BW78+30)*1000+(BW75+BW76)</f>
        <v>#REF!</v>
      </c>
      <c r="BX80" s="38" t="e">
        <f ca="1">BX79*100000000+COUNTIF($C79:AL79,3)*1000000+(BX75+BX76-BX77-BX78+30)*1000+(BX75+BX76)</f>
        <v>#REF!</v>
      </c>
      <c r="BY80" s="38" t="e">
        <f ca="1">BY79*100000000+COUNTIF($C79:AM79,3)*1000000+(BY75+BY76-BY77-BY78+30)*1000+(BY75+BY76)</f>
        <v>#REF!</v>
      </c>
      <c r="BZ80" s="38" t="e">
        <f ca="1">BZ79*100000000+COUNTIF($C79:AN79,3)*1000000+(BZ75+BZ76-BZ77-BZ78+30)*1000+(BZ75+BZ76)</f>
        <v>#REF!</v>
      </c>
    </row>
    <row r="81" spans="1:78" ht="13.5" thickBot="1" x14ac:dyDescent="0.25">
      <c r="A81" s="37"/>
      <c r="B81" s="22" t="e">
        <f t="shared" si="80"/>
        <v>#REF!</v>
      </c>
      <c r="C81" s="23" t="e">
        <f t="array" aca="1" ref="C81" ca="1">SUMPRODUCT(N(OFFSET(partidas,C$2*10,0,10,1)=$B81),OFFSET(partidas,C$2*10,1,10,1))</f>
        <v>#REF!</v>
      </c>
      <c r="D81" s="23" t="e">
        <f t="array" aca="1" ref="D81" ca="1">SUMPRODUCT(N(OFFSET(partidas,D$2*10,0,10,1)=$B81),OFFSET(partidas,D$2*10,1,10,1))</f>
        <v>#REF!</v>
      </c>
      <c r="E81" s="23" t="e">
        <f t="array" aca="1" ref="E81" ca="1">SUMPRODUCT(N(OFFSET(partidas,E$2*10,0,10,1)=$B81),OFFSET(partidas,E$2*10,1,10,1))</f>
        <v>#REF!</v>
      </c>
      <c r="F81" s="23" t="e">
        <f t="array" aca="1" ref="F81" ca="1">SUMPRODUCT(N(OFFSET(partidas,F$2*10,0,10,1)=$B81),OFFSET(partidas,F$2*10,1,10,1))</f>
        <v>#REF!</v>
      </c>
      <c r="G81" s="23" t="e">
        <f t="array" aca="1" ref="G81" ca="1">SUMPRODUCT(N(OFFSET(partidas,G$2*10,0,10,1)=$B81),OFFSET(partidas,G$2*10,1,10,1))</f>
        <v>#REF!</v>
      </c>
      <c r="H81" s="23" t="e">
        <f t="array" aca="1" ref="H81" ca="1">SUMPRODUCT(N(OFFSET(partidas,H$2*10,0,10,1)=$B81),OFFSET(partidas,H$2*10,1,10,1))</f>
        <v>#REF!</v>
      </c>
      <c r="I81" s="23" t="e">
        <f t="array" aca="1" ref="I81" ca="1">SUMPRODUCT(N(OFFSET(partidas,I$2*10,0,10,1)=$B81),OFFSET(partidas,I$2*10,1,10,1))</f>
        <v>#REF!</v>
      </c>
      <c r="J81" s="23" t="e">
        <f t="array" aca="1" ref="J81" ca="1">SUMPRODUCT(N(OFFSET(partidas,J$2*10,0,10,1)=$B81),OFFSET(partidas,J$2*10,1,10,1))</f>
        <v>#REF!</v>
      </c>
      <c r="K81" s="23" t="e">
        <f t="array" aca="1" ref="K81" ca="1">SUMPRODUCT(N(OFFSET(partidas,K$2*10,0,10,1)=$B81),OFFSET(partidas,K$2*10,1,10,1))</f>
        <v>#REF!</v>
      </c>
      <c r="L81" s="23" t="e">
        <f t="array" aca="1" ref="L81" ca="1">SUMPRODUCT(N(OFFSET(partidas,L$2*10,0,10,1)=$B81),OFFSET(partidas,L$2*10,1,10,1))</f>
        <v>#REF!</v>
      </c>
      <c r="M81" s="23" t="e">
        <f t="array" aca="1" ref="M81" ca="1">SUMPRODUCT(N(OFFSET(partidas,M$2*10,0,10,1)=$B81),OFFSET(partidas,M$2*10,1,10,1))</f>
        <v>#REF!</v>
      </c>
      <c r="N81" s="23" t="e">
        <f t="array" aca="1" ref="N81" ca="1">SUMPRODUCT(N(OFFSET(partidas,N$2*10,0,10,1)=$B81),OFFSET(partidas,N$2*10,1,10,1))</f>
        <v>#REF!</v>
      </c>
      <c r="O81" s="23" t="e">
        <f t="array" aca="1" ref="O81" ca="1">SUMPRODUCT(N(OFFSET(partidas,O$2*10,0,10,1)=$B81),OFFSET(partidas,O$2*10,1,10,1))</f>
        <v>#REF!</v>
      </c>
      <c r="P81" s="23" t="e">
        <f t="array" aca="1" ref="P81" ca="1">SUMPRODUCT(N(OFFSET(partidas,P$2*10,0,10,1)=$B81),OFFSET(partidas,P$2*10,1,10,1))</f>
        <v>#REF!</v>
      </c>
      <c r="Q81" s="23" t="e">
        <f t="array" aca="1" ref="Q81" ca="1">SUMPRODUCT(N(OFFSET(partidas,Q$2*10,0,10,1)=$B81),OFFSET(partidas,Q$2*10,1,10,1))</f>
        <v>#REF!</v>
      </c>
      <c r="R81" s="23" t="e">
        <f t="array" aca="1" ref="R81" ca="1">SUMPRODUCT(N(OFFSET(partidas,R$2*10,0,10,1)=$B81),OFFSET(partidas,R$2*10,1,10,1))</f>
        <v>#REF!</v>
      </c>
      <c r="S81" s="23" t="e">
        <f t="array" aca="1" ref="S81" ca="1">SUMPRODUCT(N(OFFSET(partidas,S$2*10,0,10,1)=$B81),OFFSET(partidas,S$2*10,1,10,1))</f>
        <v>#REF!</v>
      </c>
      <c r="T81" s="23" t="e">
        <f t="array" aca="1" ref="T81" ca="1">SUMPRODUCT(N(OFFSET(partidas,T$2*10,0,10,1)=$B81),OFFSET(partidas,T$2*10,1,10,1))</f>
        <v>#REF!</v>
      </c>
      <c r="U81" s="23" t="e">
        <f t="array" aca="1" ref="U81" ca="1">SUMPRODUCT(N(OFFSET(partidas,U$2*10,0,10,1)=$B81),OFFSET(partidas,U$2*10,1,10,1))</f>
        <v>#REF!</v>
      </c>
      <c r="V81" s="23" t="e">
        <f t="array" aca="1" ref="V81" ca="1">SUMPRODUCT(N(OFFSET(partidas,V$2*10,0,10,1)=$B81),OFFSET(partidas,V$2*10,1,10,1))</f>
        <v>#REF!</v>
      </c>
      <c r="W81" s="23" t="e">
        <f t="array" aca="1" ref="W81" ca="1">SUMPRODUCT(N(OFFSET(partidas,W$2*10,0,10,1)=$B81),OFFSET(partidas,W$2*10,1,10,1))</f>
        <v>#REF!</v>
      </c>
      <c r="X81" s="23" t="e">
        <f t="array" aca="1" ref="X81" ca="1">SUMPRODUCT(N(OFFSET(partidas,X$2*10,0,10,1)=$B81),OFFSET(partidas,X$2*10,1,10,1))</f>
        <v>#REF!</v>
      </c>
      <c r="Y81" s="23" t="e">
        <f t="array" aca="1" ref="Y81" ca="1">SUMPRODUCT(N(OFFSET(partidas,Y$2*10,0,10,1)=$B81),OFFSET(partidas,Y$2*10,1,10,1))</f>
        <v>#REF!</v>
      </c>
      <c r="Z81" s="23" t="e">
        <f t="array" aca="1" ref="Z81" ca="1">SUMPRODUCT(N(OFFSET(partidas,Z$2*10,0,10,1)=$B81),OFFSET(partidas,Z$2*10,1,10,1))</f>
        <v>#REF!</v>
      </c>
      <c r="AA81" s="23" t="e">
        <f t="array" aca="1" ref="AA81" ca="1">SUMPRODUCT(N(OFFSET(partidas,AA$2*10,0,10,1)=$B81),OFFSET(partidas,AA$2*10,1,10,1))</f>
        <v>#REF!</v>
      </c>
      <c r="AB81" s="23" t="e">
        <f t="array" aca="1" ref="AB81" ca="1">SUMPRODUCT(N(OFFSET(partidas,AB$2*10,0,10,1)=$B81),OFFSET(partidas,AB$2*10,1,10,1))</f>
        <v>#REF!</v>
      </c>
      <c r="AC81" s="23" t="e">
        <f t="array" aca="1" ref="AC81" ca="1">SUMPRODUCT(N(OFFSET(partidas,AC$2*10,0,10,1)=$B81),OFFSET(partidas,AC$2*10,1,10,1))</f>
        <v>#REF!</v>
      </c>
      <c r="AD81" s="23" t="e">
        <f t="array" aca="1" ref="AD81" ca="1">SUMPRODUCT(N(OFFSET(partidas,AD$2*10,0,10,1)=$B81),OFFSET(partidas,AD$2*10,1,10,1))</f>
        <v>#REF!</v>
      </c>
      <c r="AE81" s="23" t="e">
        <f t="array" aca="1" ref="AE81" ca="1">SUMPRODUCT(N(OFFSET(partidas,AE$2*10,0,10,1)=$B81),OFFSET(partidas,AE$2*10,1,10,1))</f>
        <v>#REF!</v>
      </c>
      <c r="AF81" s="23" t="e">
        <f t="array" aca="1" ref="AF81" ca="1">SUMPRODUCT(N(OFFSET(partidas,AF$2*10,0,10,1)=$B81),OFFSET(partidas,AF$2*10,1,10,1))</f>
        <v>#REF!</v>
      </c>
      <c r="AG81" s="23" t="e">
        <f t="array" aca="1" ref="AG81" ca="1">SUMPRODUCT(N(OFFSET(partidas,AG$2*10,0,10,1)=$B81),OFFSET(partidas,AG$2*10,1,10,1))</f>
        <v>#REF!</v>
      </c>
      <c r="AH81" s="23" t="e">
        <f t="array" aca="1" ref="AH81" ca="1">SUMPRODUCT(N(OFFSET(partidas,AH$2*10,0,10,1)=$B81),OFFSET(partidas,AH$2*10,1,10,1))</f>
        <v>#REF!</v>
      </c>
      <c r="AI81" s="23" t="e">
        <f t="array" aca="1" ref="AI81" ca="1">SUMPRODUCT(N(OFFSET(partidas,AI$2*10,0,10,1)=$B81),OFFSET(partidas,AI$2*10,1,10,1))</f>
        <v>#REF!</v>
      </c>
      <c r="AJ81" s="23" t="e">
        <f t="array" aca="1" ref="AJ81" ca="1">SUMPRODUCT(N(OFFSET(partidas,AJ$2*10,0,10,1)=$B81),OFFSET(partidas,AJ$2*10,1,10,1))</f>
        <v>#REF!</v>
      </c>
      <c r="AK81" s="23" t="e">
        <f t="array" aca="1" ref="AK81" ca="1">SUMPRODUCT(N(OFFSET(partidas,AK$2*10,0,10,1)=$B81),OFFSET(partidas,AK$2*10,1,10,1))</f>
        <v>#REF!</v>
      </c>
      <c r="AL81" s="23" t="e">
        <f t="array" aca="1" ref="AL81" ca="1">SUMPRODUCT(N(OFFSET(partidas,AL$2*10,0,10,1)=$B81),OFFSET(partidas,AL$2*10,1,10,1))</f>
        <v>#REF!</v>
      </c>
      <c r="AM81" s="23" t="e">
        <f t="array" aca="1" ref="AM81" ca="1">SUMPRODUCT(N(OFFSET(partidas,AM$2*10,0,10,1)=$B81),OFFSET(partidas,AM$2*10,1,10,1))</f>
        <v>#REF!</v>
      </c>
      <c r="AN81" s="23" t="e">
        <f t="array" aca="1" ref="AN81" ca="1">SUMPRODUCT(N(OFFSET(partidas,AN$2*10,0,10,1)=$B81),OFFSET(partidas,AN$2*10,1,10,1))</f>
        <v>#REF!</v>
      </c>
      <c r="AO81" s="23" t="e">
        <f ca="1">C81</f>
        <v>#REF!</v>
      </c>
      <c r="AP81" s="23" t="e">
        <f t="shared" ref="AP81:AX85" ca="1" si="97">D81+AO81</f>
        <v>#REF!</v>
      </c>
      <c r="AQ81" s="23" t="e">
        <f t="shared" ca="1" si="97"/>
        <v>#REF!</v>
      </c>
      <c r="AR81" s="23" t="e">
        <f t="shared" ca="1" si="97"/>
        <v>#REF!</v>
      </c>
      <c r="AS81" s="23" t="e">
        <f t="shared" ca="1" si="97"/>
        <v>#REF!</v>
      </c>
      <c r="AT81" s="23" t="e">
        <f t="shared" ca="1" si="97"/>
        <v>#REF!</v>
      </c>
      <c r="AU81" s="23" t="e">
        <f t="shared" ca="1" si="97"/>
        <v>#REF!</v>
      </c>
      <c r="AV81" s="23" t="e">
        <f t="shared" ca="1" si="97"/>
        <v>#REF!</v>
      </c>
      <c r="AW81" s="23" t="e">
        <f t="shared" ca="1" si="97"/>
        <v>#REF!</v>
      </c>
      <c r="AX81" s="23" t="e">
        <f t="shared" ca="1" si="97"/>
        <v>#REF!</v>
      </c>
      <c r="AY81" s="23" t="e">
        <f t="shared" ref="AY81:BZ81" ca="1" si="98">M81+AX81</f>
        <v>#REF!</v>
      </c>
      <c r="AZ81" s="23" t="e">
        <f t="shared" ca="1" si="98"/>
        <v>#REF!</v>
      </c>
      <c r="BA81" s="23" t="e">
        <f t="shared" ca="1" si="98"/>
        <v>#REF!</v>
      </c>
      <c r="BB81" s="23" t="e">
        <f t="shared" ca="1" si="98"/>
        <v>#REF!</v>
      </c>
      <c r="BC81" s="23" t="e">
        <f t="shared" ca="1" si="98"/>
        <v>#REF!</v>
      </c>
      <c r="BD81" s="23" t="e">
        <f t="shared" ca="1" si="98"/>
        <v>#REF!</v>
      </c>
      <c r="BE81" s="23" t="e">
        <f t="shared" ca="1" si="98"/>
        <v>#REF!</v>
      </c>
      <c r="BF81" s="23" t="e">
        <f t="shared" ca="1" si="98"/>
        <v>#REF!</v>
      </c>
      <c r="BG81" s="23" t="e">
        <f t="shared" ca="1" si="98"/>
        <v>#REF!</v>
      </c>
      <c r="BH81" s="23" t="e">
        <f t="shared" ca="1" si="98"/>
        <v>#REF!</v>
      </c>
      <c r="BI81" s="23" t="e">
        <f t="shared" ca="1" si="98"/>
        <v>#REF!</v>
      </c>
      <c r="BJ81" s="23" t="e">
        <f t="shared" ca="1" si="98"/>
        <v>#REF!</v>
      </c>
      <c r="BK81" s="23" t="e">
        <f t="shared" ca="1" si="98"/>
        <v>#REF!</v>
      </c>
      <c r="BL81" s="23" t="e">
        <f t="shared" ca="1" si="98"/>
        <v>#REF!</v>
      </c>
      <c r="BM81" s="23" t="e">
        <f t="shared" ca="1" si="98"/>
        <v>#REF!</v>
      </c>
      <c r="BN81" s="23" t="e">
        <f t="shared" ca="1" si="98"/>
        <v>#REF!</v>
      </c>
      <c r="BO81" s="23" t="e">
        <f t="shared" ca="1" si="98"/>
        <v>#REF!</v>
      </c>
      <c r="BP81" s="23" t="e">
        <f t="shared" ca="1" si="98"/>
        <v>#REF!</v>
      </c>
      <c r="BQ81" s="23" t="e">
        <f t="shared" ca="1" si="98"/>
        <v>#REF!</v>
      </c>
      <c r="BR81" s="23" t="e">
        <f t="shared" ca="1" si="98"/>
        <v>#REF!</v>
      </c>
      <c r="BS81" s="23" t="e">
        <f t="shared" ca="1" si="98"/>
        <v>#REF!</v>
      </c>
      <c r="BT81" s="23" t="e">
        <f t="shared" ca="1" si="98"/>
        <v>#REF!</v>
      </c>
      <c r="BU81" s="23" t="e">
        <f t="shared" ca="1" si="98"/>
        <v>#REF!</v>
      </c>
      <c r="BV81" s="23" t="e">
        <f t="shared" ca="1" si="98"/>
        <v>#REF!</v>
      </c>
      <c r="BW81" s="23" t="e">
        <f t="shared" ca="1" si="98"/>
        <v>#REF!</v>
      </c>
      <c r="BX81" s="23" t="e">
        <f t="shared" ca="1" si="98"/>
        <v>#REF!</v>
      </c>
      <c r="BY81" s="23" t="e">
        <f t="shared" ca="1" si="98"/>
        <v>#REF!</v>
      </c>
      <c r="BZ81" s="23" t="e">
        <f t="shared" ca="1" si="98"/>
        <v>#REF!</v>
      </c>
    </row>
    <row r="82" spans="1:78" ht="13.5" thickBot="1" x14ac:dyDescent="0.25">
      <c r="A82" s="37"/>
      <c r="B82" s="22" t="e">
        <f t="shared" si="80"/>
        <v>#REF!</v>
      </c>
      <c r="C82" s="23" t="e">
        <f t="array" aca="1" ref="C82" ca="1">SUMPRODUCT(N(OFFSET(partidas,C$2*10,4,10,1)=$B81),OFFSET(partidas,C$2*10,3,10,1))</f>
        <v>#REF!</v>
      </c>
      <c r="D82" s="23" t="e">
        <f t="array" aca="1" ref="D82" ca="1">SUMPRODUCT(N(OFFSET(partidas,D$2*10,4,10,1)=$B81),OFFSET(partidas,D$2*10,3,10,1))</f>
        <v>#REF!</v>
      </c>
      <c r="E82" s="23" t="e">
        <f t="array" aca="1" ref="E82" ca="1">SUMPRODUCT(N(OFFSET(partidas,E$2*10,4,10,1)=$B81),OFFSET(partidas,E$2*10,3,10,1))</f>
        <v>#REF!</v>
      </c>
      <c r="F82" s="23" t="e">
        <f t="array" aca="1" ref="F82" ca="1">SUMPRODUCT(N(OFFSET(partidas,F$2*10,4,10,1)=$B81),OFFSET(partidas,F$2*10,3,10,1))</f>
        <v>#REF!</v>
      </c>
      <c r="G82" s="23" t="e">
        <f t="array" aca="1" ref="G82" ca="1">SUMPRODUCT(N(OFFSET(partidas,G$2*10,4,10,1)=$B81),OFFSET(partidas,G$2*10,3,10,1))</f>
        <v>#REF!</v>
      </c>
      <c r="H82" s="23" t="e">
        <f t="array" aca="1" ref="H82" ca="1">SUMPRODUCT(N(OFFSET(partidas,H$2*10,4,10,1)=$B81),OFFSET(partidas,H$2*10,3,10,1))</f>
        <v>#REF!</v>
      </c>
      <c r="I82" s="23" t="e">
        <f t="array" aca="1" ref="I82" ca="1">SUMPRODUCT(N(OFFSET(partidas,I$2*10,4,10,1)=$B81),OFFSET(partidas,I$2*10,3,10,1))</f>
        <v>#REF!</v>
      </c>
      <c r="J82" s="23" t="e">
        <f t="array" aca="1" ref="J82" ca="1">SUMPRODUCT(N(OFFSET(partidas,J$2*10,4,10,1)=$B81),OFFSET(partidas,J$2*10,3,10,1))</f>
        <v>#REF!</v>
      </c>
      <c r="K82" s="23" t="e">
        <f t="array" aca="1" ref="K82" ca="1">SUMPRODUCT(N(OFFSET(partidas,K$2*10,4,10,1)=$B81),OFFSET(partidas,K$2*10,3,10,1))</f>
        <v>#REF!</v>
      </c>
      <c r="L82" s="23" t="e">
        <f t="array" aca="1" ref="L82" ca="1">SUMPRODUCT(N(OFFSET(partidas,L$2*10,4,10,1)=$B81),OFFSET(partidas,L$2*10,3,10,1))</f>
        <v>#REF!</v>
      </c>
      <c r="M82" s="23" t="e">
        <f t="array" aca="1" ref="M82" ca="1">SUMPRODUCT(N(OFFSET(partidas,M$2*10,4,10,1)=$B81),OFFSET(partidas,M$2*10,3,10,1))</f>
        <v>#REF!</v>
      </c>
      <c r="N82" s="23" t="e">
        <f t="array" aca="1" ref="N82" ca="1">SUMPRODUCT(N(OFFSET(partidas,N$2*10,4,10,1)=$B81),OFFSET(partidas,N$2*10,3,10,1))</f>
        <v>#REF!</v>
      </c>
      <c r="O82" s="23" t="e">
        <f t="array" aca="1" ref="O82" ca="1">SUMPRODUCT(N(OFFSET(partidas,O$2*10,4,10,1)=$B81),OFFSET(partidas,O$2*10,3,10,1))</f>
        <v>#REF!</v>
      </c>
      <c r="P82" s="23" t="e">
        <f t="array" aca="1" ref="P82" ca="1">SUMPRODUCT(N(OFFSET(partidas,P$2*10,4,10,1)=$B81),OFFSET(partidas,P$2*10,3,10,1))</f>
        <v>#REF!</v>
      </c>
      <c r="Q82" s="23" t="e">
        <f t="array" aca="1" ref="Q82" ca="1">SUMPRODUCT(N(OFFSET(partidas,Q$2*10,4,10,1)=$B81),OFFSET(partidas,Q$2*10,3,10,1))</f>
        <v>#REF!</v>
      </c>
      <c r="R82" s="23" t="e">
        <f t="array" aca="1" ref="R82" ca="1">SUMPRODUCT(N(OFFSET(partidas,R$2*10,4,10,1)=$B81),OFFSET(partidas,R$2*10,3,10,1))</f>
        <v>#REF!</v>
      </c>
      <c r="S82" s="23" t="e">
        <f t="array" aca="1" ref="S82" ca="1">SUMPRODUCT(N(OFFSET(partidas,S$2*10,4,10,1)=$B81),OFFSET(partidas,S$2*10,3,10,1))</f>
        <v>#REF!</v>
      </c>
      <c r="T82" s="23" t="e">
        <f t="array" aca="1" ref="T82" ca="1">SUMPRODUCT(N(OFFSET(partidas,T$2*10,4,10,1)=$B81),OFFSET(partidas,T$2*10,3,10,1))</f>
        <v>#REF!</v>
      </c>
      <c r="U82" s="23" t="e">
        <f t="array" aca="1" ref="U82" ca="1">SUMPRODUCT(N(OFFSET(partidas,U$2*10,4,10,1)=$B81),OFFSET(partidas,U$2*10,3,10,1))</f>
        <v>#REF!</v>
      </c>
      <c r="V82" s="23" t="e">
        <f t="array" aca="1" ref="V82" ca="1">SUMPRODUCT(N(OFFSET(partidas,V$2*10,4,10,1)=$B81),OFFSET(partidas,V$2*10,3,10,1))</f>
        <v>#REF!</v>
      </c>
      <c r="W82" s="23" t="e">
        <f t="array" aca="1" ref="W82" ca="1">SUMPRODUCT(N(OFFSET(partidas,W$2*10,4,10,1)=$B81),OFFSET(partidas,W$2*10,3,10,1))</f>
        <v>#REF!</v>
      </c>
      <c r="X82" s="23" t="e">
        <f t="array" aca="1" ref="X82" ca="1">SUMPRODUCT(N(OFFSET(partidas,X$2*10,4,10,1)=$B81),OFFSET(partidas,X$2*10,3,10,1))</f>
        <v>#REF!</v>
      </c>
      <c r="Y82" s="23" t="e">
        <f t="array" aca="1" ref="Y82" ca="1">SUMPRODUCT(N(OFFSET(partidas,Y$2*10,4,10,1)=$B81),OFFSET(partidas,Y$2*10,3,10,1))</f>
        <v>#REF!</v>
      </c>
      <c r="Z82" s="23" t="e">
        <f t="array" aca="1" ref="Z82" ca="1">SUMPRODUCT(N(OFFSET(partidas,Z$2*10,4,10,1)=$B81),OFFSET(partidas,Z$2*10,3,10,1))</f>
        <v>#REF!</v>
      </c>
      <c r="AA82" s="23" t="e">
        <f t="array" aca="1" ref="AA82" ca="1">SUMPRODUCT(N(OFFSET(partidas,AA$2*10,4,10,1)=$B81),OFFSET(partidas,AA$2*10,3,10,1))</f>
        <v>#REF!</v>
      </c>
      <c r="AB82" s="23" t="e">
        <f t="array" aca="1" ref="AB82" ca="1">SUMPRODUCT(N(OFFSET(partidas,AB$2*10,4,10,1)=$B81),OFFSET(partidas,AB$2*10,3,10,1))</f>
        <v>#REF!</v>
      </c>
      <c r="AC82" s="23" t="e">
        <f t="array" aca="1" ref="AC82" ca="1">SUMPRODUCT(N(OFFSET(partidas,AC$2*10,4,10,1)=$B81),OFFSET(partidas,AC$2*10,3,10,1))</f>
        <v>#REF!</v>
      </c>
      <c r="AD82" s="23" t="e">
        <f t="array" aca="1" ref="AD82" ca="1">SUMPRODUCT(N(OFFSET(partidas,AD$2*10,4,10,1)=$B81),OFFSET(partidas,AD$2*10,3,10,1))</f>
        <v>#REF!</v>
      </c>
      <c r="AE82" s="23" t="e">
        <f t="array" aca="1" ref="AE82" ca="1">SUMPRODUCT(N(OFFSET(partidas,AE$2*10,4,10,1)=$B81),OFFSET(partidas,AE$2*10,3,10,1))</f>
        <v>#REF!</v>
      </c>
      <c r="AF82" s="23" t="e">
        <f t="array" aca="1" ref="AF82" ca="1">SUMPRODUCT(N(OFFSET(partidas,AF$2*10,4,10,1)=$B81),OFFSET(partidas,AF$2*10,3,10,1))</f>
        <v>#REF!</v>
      </c>
      <c r="AG82" s="23" t="e">
        <f t="array" aca="1" ref="AG82" ca="1">SUMPRODUCT(N(OFFSET(partidas,AG$2*10,4,10,1)=$B81),OFFSET(partidas,AG$2*10,3,10,1))</f>
        <v>#REF!</v>
      </c>
      <c r="AH82" s="23" t="e">
        <f t="array" aca="1" ref="AH82" ca="1">SUMPRODUCT(N(OFFSET(partidas,AH$2*10,4,10,1)=$B81),OFFSET(partidas,AH$2*10,3,10,1))</f>
        <v>#REF!</v>
      </c>
      <c r="AI82" s="23" t="e">
        <f t="array" aca="1" ref="AI82" ca="1">SUMPRODUCT(N(OFFSET(partidas,AI$2*10,4,10,1)=$B81),OFFSET(partidas,AI$2*10,3,10,1))</f>
        <v>#REF!</v>
      </c>
      <c r="AJ82" s="23" t="e">
        <f t="array" aca="1" ref="AJ82" ca="1">SUMPRODUCT(N(OFFSET(partidas,AJ$2*10,4,10,1)=$B81),OFFSET(partidas,AJ$2*10,3,10,1))</f>
        <v>#REF!</v>
      </c>
      <c r="AK82" s="23" t="e">
        <f t="array" aca="1" ref="AK82" ca="1">SUMPRODUCT(N(OFFSET(partidas,AK$2*10,4,10,1)=$B81),OFFSET(partidas,AK$2*10,3,10,1))</f>
        <v>#REF!</v>
      </c>
      <c r="AL82" s="23" t="e">
        <f t="array" aca="1" ref="AL82" ca="1">SUMPRODUCT(N(OFFSET(partidas,AL$2*10,4,10,1)=$B81),OFFSET(partidas,AL$2*10,3,10,1))</f>
        <v>#REF!</v>
      </c>
      <c r="AM82" s="23" t="e">
        <f t="array" aca="1" ref="AM82" ca="1">SUMPRODUCT(N(OFFSET(partidas,AM$2*10,4,10,1)=$B81),OFFSET(partidas,AM$2*10,3,10,1))</f>
        <v>#REF!</v>
      </c>
      <c r="AN82" s="23" t="e">
        <f t="array" aca="1" ref="AN82" ca="1">SUMPRODUCT(N(OFFSET(partidas,AN$2*10,4,10,1)=$B81),OFFSET(partidas,AN$2*10,3,10,1))</f>
        <v>#REF!</v>
      </c>
      <c r="AO82" s="23" t="e">
        <f ca="1">C82</f>
        <v>#REF!</v>
      </c>
      <c r="AP82" s="23" t="e">
        <f t="shared" ca="1" si="97"/>
        <v>#REF!</v>
      </c>
      <c r="AQ82" s="23" t="e">
        <f t="shared" ca="1" si="97"/>
        <v>#REF!</v>
      </c>
      <c r="AR82" s="23" t="e">
        <f t="shared" ca="1" si="97"/>
        <v>#REF!</v>
      </c>
      <c r="AS82" s="23" t="e">
        <f t="shared" ca="1" si="97"/>
        <v>#REF!</v>
      </c>
      <c r="AT82" s="23" t="e">
        <f t="shared" ca="1" si="97"/>
        <v>#REF!</v>
      </c>
      <c r="AU82" s="23" t="e">
        <f t="shared" ca="1" si="97"/>
        <v>#REF!</v>
      </c>
      <c r="AV82" s="23" t="e">
        <f t="shared" ca="1" si="97"/>
        <v>#REF!</v>
      </c>
      <c r="AW82" s="23" t="e">
        <f t="shared" ca="1" si="97"/>
        <v>#REF!</v>
      </c>
      <c r="AX82" s="23" t="e">
        <f t="shared" ca="1" si="97"/>
        <v>#REF!</v>
      </c>
      <c r="AY82" s="23" t="e">
        <f t="shared" ref="AY82:BZ82" ca="1" si="99">M82+AX82</f>
        <v>#REF!</v>
      </c>
      <c r="AZ82" s="23" t="e">
        <f t="shared" ca="1" si="99"/>
        <v>#REF!</v>
      </c>
      <c r="BA82" s="23" t="e">
        <f t="shared" ca="1" si="99"/>
        <v>#REF!</v>
      </c>
      <c r="BB82" s="23" t="e">
        <f t="shared" ca="1" si="99"/>
        <v>#REF!</v>
      </c>
      <c r="BC82" s="23" t="e">
        <f t="shared" ca="1" si="99"/>
        <v>#REF!</v>
      </c>
      <c r="BD82" s="23" t="e">
        <f t="shared" ca="1" si="99"/>
        <v>#REF!</v>
      </c>
      <c r="BE82" s="23" t="e">
        <f t="shared" ca="1" si="99"/>
        <v>#REF!</v>
      </c>
      <c r="BF82" s="23" t="e">
        <f t="shared" ca="1" si="99"/>
        <v>#REF!</v>
      </c>
      <c r="BG82" s="23" t="e">
        <f t="shared" ca="1" si="99"/>
        <v>#REF!</v>
      </c>
      <c r="BH82" s="23" t="e">
        <f t="shared" ca="1" si="99"/>
        <v>#REF!</v>
      </c>
      <c r="BI82" s="23" t="e">
        <f t="shared" ca="1" si="99"/>
        <v>#REF!</v>
      </c>
      <c r="BJ82" s="23" t="e">
        <f t="shared" ca="1" si="99"/>
        <v>#REF!</v>
      </c>
      <c r="BK82" s="23" t="e">
        <f t="shared" ca="1" si="99"/>
        <v>#REF!</v>
      </c>
      <c r="BL82" s="23" t="e">
        <f t="shared" ca="1" si="99"/>
        <v>#REF!</v>
      </c>
      <c r="BM82" s="23" t="e">
        <f t="shared" ca="1" si="99"/>
        <v>#REF!</v>
      </c>
      <c r="BN82" s="23" t="e">
        <f t="shared" ca="1" si="99"/>
        <v>#REF!</v>
      </c>
      <c r="BO82" s="23" t="e">
        <f t="shared" ca="1" si="99"/>
        <v>#REF!</v>
      </c>
      <c r="BP82" s="23" t="e">
        <f t="shared" ca="1" si="99"/>
        <v>#REF!</v>
      </c>
      <c r="BQ82" s="23" t="e">
        <f t="shared" ca="1" si="99"/>
        <v>#REF!</v>
      </c>
      <c r="BR82" s="23" t="e">
        <f t="shared" ca="1" si="99"/>
        <v>#REF!</v>
      </c>
      <c r="BS82" s="23" t="e">
        <f t="shared" ca="1" si="99"/>
        <v>#REF!</v>
      </c>
      <c r="BT82" s="23" t="e">
        <f t="shared" ca="1" si="99"/>
        <v>#REF!</v>
      </c>
      <c r="BU82" s="23" t="e">
        <f t="shared" ca="1" si="99"/>
        <v>#REF!</v>
      </c>
      <c r="BV82" s="23" t="e">
        <f t="shared" ca="1" si="99"/>
        <v>#REF!</v>
      </c>
      <c r="BW82" s="23" t="e">
        <f t="shared" ca="1" si="99"/>
        <v>#REF!</v>
      </c>
      <c r="BX82" s="23" t="e">
        <f t="shared" ca="1" si="99"/>
        <v>#REF!</v>
      </c>
      <c r="BY82" s="23" t="e">
        <f t="shared" ca="1" si="99"/>
        <v>#REF!</v>
      </c>
      <c r="BZ82" s="23" t="e">
        <f t="shared" ca="1" si="99"/>
        <v>#REF!</v>
      </c>
    </row>
    <row r="83" spans="1:78" ht="13.5" thickBot="1" x14ac:dyDescent="0.25">
      <c r="A83" s="37"/>
      <c r="B83" s="22" t="e">
        <f t="shared" si="80"/>
        <v>#REF!</v>
      </c>
      <c r="C83" s="23" t="e">
        <f t="array" aca="1" ref="C83" ca="1">SUMPRODUCT(N(OFFSET(partidas,C$2*10,0,10,1)=$B81),OFFSET(partidas,C$2*10,3,10,1))</f>
        <v>#REF!</v>
      </c>
      <c r="D83" s="23" t="e">
        <f t="array" aca="1" ref="D83" ca="1">SUMPRODUCT(N(OFFSET(partidas,D$2*10,0,10,1)=$B81),OFFSET(partidas,D$2*10,3,10,1))</f>
        <v>#REF!</v>
      </c>
      <c r="E83" s="23" t="e">
        <f t="array" aca="1" ref="E83" ca="1">SUMPRODUCT(N(OFFSET(partidas,E$2*10,0,10,1)=$B81),OFFSET(partidas,E$2*10,3,10,1))</f>
        <v>#REF!</v>
      </c>
      <c r="F83" s="23" t="e">
        <f t="array" aca="1" ref="F83" ca="1">SUMPRODUCT(N(OFFSET(partidas,F$2*10,0,10,1)=$B81),OFFSET(partidas,F$2*10,3,10,1))</f>
        <v>#REF!</v>
      </c>
      <c r="G83" s="23" t="e">
        <f t="array" aca="1" ref="G83" ca="1">SUMPRODUCT(N(OFFSET(partidas,G$2*10,0,10,1)=$B81),OFFSET(partidas,G$2*10,3,10,1))</f>
        <v>#REF!</v>
      </c>
      <c r="H83" s="23" t="e">
        <f t="array" aca="1" ref="H83" ca="1">SUMPRODUCT(N(OFFSET(partidas,H$2*10,0,10,1)=$B81),OFFSET(partidas,H$2*10,3,10,1))</f>
        <v>#REF!</v>
      </c>
      <c r="I83" s="23" t="e">
        <f t="array" aca="1" ref="I83" ca="1">SUMPRODUCT(N(OFFSET(partidas,I$2*10,0,10,1)=$B81),OFFSET(partidas,I$2*10,3,10,1))</f>
        <v>#REF!</v>
      </c>
      <c r="J83" s="23" t="e">
        <f t="array" aca="1" ref="J83" ca="1">SUMPRODUCT(N(OFFSET(partidas,J$2*10,0,10,1)=$B81),OFFSET(partidas,J$2*10,3,10,1))</f>
        <v>#REF!</v>
      </c>
      <c r="K83" s="23" t="e">
        <f t="array" aca="1" ref="K83" ca="1">SUMPRODUCT(N(OFFSET(partidas,K$2*10,0,10,1)=$B81),OFFSET(partidas,K$2*10,3,10,1))</f>
        <v>#REF!</v>
      </c>
      <c r="L83" s="23" t="e">
        <f t="array" aca="1" ref="L83" ca="1">SUMPRODUCT(N(OFFSET(partidas,L$2*10,0,10,1)=$B81),OFFSET(partidas,L$2*10,3,10,1))</f>
        <v>#REF!</v>
      </c>
      <c r="M83" s="23" t="e">
        <f t="array" aca="1" ref="M83" ca="1">SUMPRODUCT(N(OFFSET(partidas,M$2*10,0,10,1)=$B81),OFFSET(partidas,M$2*10,3,10,1))</f>
        <v>#REF!</v>
      </c>
      <c r="N83" s="23" t="e">
        <f t="array" aca="1" ref="N83" ca="1">SUMPRODUCT(N(OFFSET(partidas,N$2*10,0,10,1)=$B81),OFFSET(partidas,N$2*10,3,10,1))</f>
        <v>#REF!</v>
      </c>
      <c r="O83" s="23" t="e">
        <f t="array" aca="1" ref="O83" ca="1">SUMPRODUCT(N(OFFSET(partidas,O$2*10,0,10,1)=$B81),OFFSET(partidas,O$2*10,3,10,1))</f>
        <v>#REF!</v>
      </c>
      <c r="P83" s="23" t="e">
        <f t="array" aca="1" ref="P83" ca="1">SUMPRODUCT(N(OFFSET(partidas,P$2*10,0,10,1)=$B81),OFFSET(partidas,P$2*10,3,10,1))</f>
        <v>#REF!</v>
      </c>
      <c r="Q83" s="23" t="e">
        <f t="array" aca="1" ref="Q83" ca="1">SUMPRODUCT(N(OFFSET(partidas,Q$2*10,0,10,1)=$B81),OFFSET(partidas,Q$2*10,3,10,1))</f>
        <v>#REF!</v>
      </c>
      <c r="R83" s="23" t="e">
        <f t="array" aca="1" ref="R83" ca="1">SUMPRODUCT(N(OFFSET(partidas,R$2*10,0,10,1)=$B81),OFFSET(partidas,R$2*10,3,10,1))</f>
        <v>#REF!</v>
      </c>
      <c r="S83" s="23" t="e">
        <f t="array" aca="1" ref="S83" ca="1">SUMPRODUCT(N(OFFSET(partidas,S$2*10,0,10,1)=$B81),OFFSET(partidas,S$2*10,3,10,1))</f>
        <v>#REF!</v>
      </c>
      <c r="T83" s="23" t="e">
        <f t="array" aca="1" ref="T83" ca="1">SUMPRODUCT(N(OFFSET(partidas,T$2*10,0,10,1)=$B81),OFFSET(partidas,T$2*10,3,10,1))</f>
        <v>#REF!</v>
      </c>
      <c r="U83" s="23" t="e">
        <f t="array" aca="1" ref="U83" ca="1">SUMPRODUCT(N(OFFSET(partidas,U$2*10,0,10,1)=$B81),OFFSET(partidas,U$2*10,3,10,1))</f>
        <v>#REF!</v>
      </c>
      <c r="V83" s="23" t="e">
        <f t="array" aca="1" ref="V83" ca="1">SUMPRODUCT(N(OFFSET(partidas,V$2*10,0,10,1)=$B81),OFFSET(partidas,V$2*10,3,10,1))</f>
        <v>#REF!</v>
      </c>
      <c r="W83" s="23" t="e">
        <f t="array" aca="1" ref="W83" ca="1">SUMPRODUCT(N(OFFSET(partidas,W$2*10,0,10,1)=$B81),OFFSET(partidas,W$2*10,3,10,1))</f>
        <v>#REF!</v>
      </c>
      <c r="X83" s="23" t="e">
        <f t="array" aca="1" ref="X83" ca="1">SUMPRODUCT(N(OFFSET(partidas,X$2*10,0,10,1)=$B81),OFFSET(partidas,X$2*10,3,10,1))</f>
        <v>#REF!</v>
      </c>
      <c r="Y83" s="23" t="e">
        <f t="array" aca="1" ref="Y83" ca="1">SUMPRODUCT(N(OFFSET(partidas,Y$2*10,0,10,1)=$B81),OFFSET(partidas,Y$2*10,3,10,1))</f>
        <v>#REF!</v>
      </c>
      <c r="Z83" s="23" t="e">
        <f t="array" aca="1" ref="Z83" ca="1">SUMPRODUCT(N(OFFSET(partidas,Z$2*10,0,10,1)=$B81),OFFSET(partidas,Z$2*10,3,10,1))</f>
        <v>#REF!</v>
      </c>
      <c r="AA83" s="23" t="e">
        <f t="array" aca="1" ref="AA83" ca="1">SUMPRODUCT(N(OFFSET(partidas,AA$2*10,0,10,1)=$B81),OFFSET(partidas,AA$2*10,3,10,1))</f>
        <v>#REF!</v>
      </c>
      <c r="AB83" s="23" t="e">
        <f t="array" aca="1" ref="AB83" ca="1">SUMPRODUCT(N(OFFSET(partidas,AB$2*10,0,10,1)=$B81),OFFSET(partidas,AB$2*10,3,10,1))</f>
        <v>#REF!</v>
      </c>
      <c r="AC83" s="23" t="e">
        <f t="array" aca="1" ref="AC83" ca="1">SUMPRODUCT(N(OFFSET(partidas,AC$2*10,0,10,1)=$B81),OFFSET(partidas,AC$2*10,3,10,1))</f>
        <v>#REF!</v>
      </c>
      <c r="AD83" s="23" t="e">
        <f t="array" aca="1" ref="AD83" ca="1">SUMPRODUCT(N(OFFSET(partidas,AD$2*10,0,10,1)=$B81),OFFSET(partidas,AD$2*10,3,10,1))</f>
        <v>#REF!</v>
      </c>
      <c r="AE83" s="23" t="e">
        <f t="array" aca="1" ref="AE83" ca="1">SUMPRODUCT(N(OFFSET(partidas,AE$2*10,0,10,1)=$B81),OFFSET(partidas,AE$2*10,3,10,1))</f>
        <v>#REF!</v>
      </c>
      <c r="AF83" s="23" t="e">
        <f t="array" aca="1" ref="AF83" ca="1">SUMPRODUCT(N(OFFSET(partidas,AF$2*10,0,10,1)=$B81),OFFSET(partidas,AF$2*10,3,10,1))</f>
        <v>#REF!</v>
      </c>
      <c r="AG83" s="23" t="e">
        <f t="array" aca="1" ref="AG83" ca="1">SUMPRODUCT(N(OFFSET(partidas,AG$2*10,0,10,1)=$B81),OFFSET(partidas,AG$2*10,3,10,1))</f>
        <v>#REF!</v>
      </c>
      <c r="AH83" s="23" t="e">
        <f t="array" aca="1" ref="AH83" ca="1">SUMPRODUCT(N(OFFSET(partidas,AH$2*10,0,10,1)=$B81),OFFSET(partidas,AH$2*10,3,10,1))</f>
        <v>#REF!</v>
      </c>
      <c r="AI83" s="23" t="e">
        <f t="array" aca="1" ref="AI83" ca="1">SUMPRODUCT(N(OFFSET(partidas,AI$2*10,0,10,1)=$B81),OFFSET(partidas,AI$2*10,3,10,1))</f>
        <v>#REF!</v>
      </c>
      <c r="AJ83" s="23" t="e">
        <f t="array" aca="1" ref="AJ83" ca="1">SUMPRODUCT(N(OFFSET(partidas,AJ$2*10,0,10,1)=$B81),OFFSET(partidas,AJ$2*10,3,10,1))</f>
        <v>#REF!</v>
      </c>
      <c r="AK83" s="23" t="e">
        <f t="array" aca="1" ref="AK83" ca="1">SUMPRODUCT(N(OFFSET(partidas,AK$2*10,0,10,1)=$B81),OFFSET(partidas,AK$2*10,3,10,1))</f>
        <v>#REF!</v>
      </c>
      <c r="AL83" s="23" t="e">
        <f t="array" aca="1" ref="AL83" ca="1">SUMPRODUCT(N(OFFSET(partidas,AL$2*10,0,10,1)=$B81),OFFSET(partidas,AL$2*10,3,10,1))</f>
        <v>#REF!</v>
      </c>
      <c r="AM83" s="23" t="e">
        <f t="array" aca="1" ref="AM83" ca="1">SUMPRODUCT(N(OFFSET(partidas,AM$2*10,0,10,1)=$B81),OFFSET(partidas,AM$2*10,3,10,1))</f>
        <v>#REF!</v>
      </c>
      <c r="AN83" s="23" t="e">
        <f t="array" aca="1" ref="AN83" ca="1">SUMPRODUCT(N(OFFSET(partidas,AN$2*10,0,10,1)=$B81),OFFSET(partidas,AN$2*10,3,10,1))</f>
        <v>#REF!</v>
      </c>
      <c r="AO83" s="23" t="e">
        <f ca="1">C83</f>
        <v>#REF!</v>
      </c>
      <c r="AP83" s="23" t="e">
        <f t="shared" ca="1" si="97"/>
        <v>#REF!</v>
      </c>
      <c r="AQ83" s="23" t="e">
        <f t="shared" ca="1" si="97"/>
        <v>#REF!</v>
      </c>
      <c r="AR83" s="23" t="e">
        <f t="shared" ca="1" si="97"/>
        <v>#REF!</v>
      </c>
      <c r="AS83" s="23" t="e">
        <f t="shared" ca="1" si="97"/>
        <v>#REF!</v>
      </c>
      <c r="AT83" s="23" t="e">
        <f t="shared" ca="1" si="97"/>
        <v>#REF!</v>
      </c>
      <c r="AU83" s="23" t="e">
        <f t="shared" ca="1" si="97"/>
        <v>#REF!</v>
      </c>
      <c r="AV83" s="23" t="e">
        <f t="shared" ca="1" si="97"/>
        <v>#REF!</v>
      </c>
      <c r="AW83" s="23" t="e">
        <f t="shared" ca="1" si="97"/>
        <v>#REF!</v>
      </c>
      <c r="AX83" s="23" t="e">
        <f t="shared" ca="1" si="97"/>
        <v>#REF!</v>
      </c>
      <c r="AY83" s="23" t="e">
        <f t="shared" ref="AY83:BZ83" ca="1" si="100">M83+AX83</f>
        <v>#REF!</v>
      </c>
      <c r="AZ83" s="23" t="e">
        <f t="shared" ca="1" si="100"/>
        <v>#REF!</v>
      </c>
      <c r="BA83" s="23" t="e">
        <f t="shared" ca="1" si="100"/>
        <v>#REF!</v>
      </c>
      <c r="BB83" s="23" t="e">
        <f t="shared" ca="1" si="100"/>
        <v>#REF!</v>
      </c>
      <c r="BC83" s="23" t="e">
        <f t="shared" ca="1" si="100"/>
        <v>#REF!</v>
      </c>
      <c r="BD83" s="23" t="e">
        <f t="shared" ca="1" si="100"/>
        <v>#REF!</v>
      </c>
      <c r="BE83" s="23" t="e">
        <f t="shared" ca="1" si="100"/>
        <v>#REF!</v>
      </c>
      <c r="BF83" s="23" t="e">
        <f t="shared" ca="1" si="100"/>
        <v>#REF!</v>
      </c>
      <c r="BG83" s="23" t="e">
        <f t="shared" ca="1" si="100"/>
        <v>#REF!</v>
      </c>
      <c r="BH83" s="23" t="e">
        <f t="shared" ca="1" si="100"/>
        <v>#REF!</v>
      </c>
      <c r="BI83" s="23" t="e">
        <f t="shared" ca="1" si="100"/>
        <v>#REF!</v>
      </c>
      <c r="BJ83" s="23" t="e">
        <f t="shared" ca="1" si="100"/>
        <v>#REF!</v>
      </c>
      <c r="BK83" s="23" t="e">
        <f t="shared" ca="1" si="100"/>
        <v>#REF!</v>
      </c>
      <c r="BL83" s="23" t="e">
        <f t="shared" ca="1" si="100"/>
        <v>#REF!</v>
      </c>
      <c r="BM83" s="23" t="e">
        <f t="shared" ca="1" si="100"/>
        <v>#REF!</v>
      </c>
      <c r="BN83" s="23" t="e">
        <f t="shared" ca="1" si="100"/>
        <v>#REF!</v>
      </c>
      <c r="BO83" s="23" t="e">
        <f t="shared" ca="1" si="100"/>
        <v>#REF!</v>
      </c>
      <c r="BP83" s="23" t="e">
        <f t="shared" ca="1" si="100"/>
        <v>#REF!</v>
      </c>
      <c r="BQ83" s="23" t="e">
        <f t="shared" ca="1" si="100"/>
        <v>#REF!</v>
      </c>
      <c r="BR83" s="23" t="e">
        <f t="shared" ca="1" si="100"/>
        <v>#REF!</v>
      </c>
      <c r="BS83" s="23" t="e">
        <f t="shared" ca="1" si="100"/>
        <v>#REF!</v>
      </c>
      <c r="BT83" s="23" t="e">
        <f t="shared" ca="1" si="100"/>
        <v>#REF!</v>
      </c>
      <c r="BU83" s="23" t="e">
        <f t="shared" ca="1" si="100"/>
        <v>#REF!</v>
      </c>
      <c r="BV83" s="23" t="e">
        <f t="shared" ca="1" si="100"/>
        <v>#REF!</v>
      </c>
      <c r="BW83" s="23" t="e">
        <f t="shared" ca="1" si="100"/>
        <v>#REF!</v>
      </c>
      <c r="BX83" s="23" t="e">
        <f t="shared" ca="1" si="100"/>
        <v>#REF!</v>
      </c>
      <c r="BY83" s="23" t="e">
        <f t="shared" ca="1" si="100"/>
        <v>#REF!</v>
      </c>
      <c r="BZ83" s="23" t="e">
        <f t="shared" ca="1" si="100"/>
        <v>#REF!</v>
      </c>
    </row>
    <row r="84" spans="1:78" ht="13.5" thickBot="1" x14ac:dyDescent="0.25">
      <c r="A84" s="37"/>
      <c r="B84" s="22" t="e">
        <f t="shared" si="80"/>
        <v>#REF!</v>
      </c>
      <c r="C84" s="23" t="e">
        <f t="array" aca="1" ref="C84" ca="1">SUMPRODUCT(N(OFFSET(partidas,C$2*10,4,10,1)=$B81),OFFSET(partidas,C$2*10,1,10,1))</f>
        <v>#REF!</v>
      </c>
      <c r="D84" s="23" t="e">
        <f t="array" aca="1" ref="D84" ca="1">SUMPRODUCT(N(OFFSET(partidas,D$2*10,4,10,1)=$B81),OFFSET(partidas,D$2*10,1,10,1))</f>
        <v>#REF!</v>
      </c>
      <c r="E84" s="23" t="e">
        <f t="array" aca="1" ref="E84" ca="1">SUMPRODUCT(N(OFFSET(partidas,E$2*10,4,10,1)=$B81),OFFSET(partidas,E$2*10,1,10,1))</f>
        <v>#REF!</v>
      </c>
      <c r="F84" s="23" t="e">
        <f t="array" aca="1" ref="F84" ca="1">SUMPRODUCT(N(OFFSET(partidas,F$2*10,4,10,1)=$B81),OFFSET(partidas,F$2*10,1,10,1))</f>
        <v>#REF!</v>
      </c>
      <c r="G84" s="23" t="e">
        <f t="array" aca="1" ref="G84" ca="1">SUMPRODUCT(N(OFFSET(partidas,G$2*10,4,10,1)=$B81),OFFSET(partidas,G$2*10,1,10,1))</f>
        <v>#REF!</v>
      </c>
      <c r="H84" s="23" t="e">
        <f t="array" aca="1" ref="H84" ca="1">SUMPRODUCT(N(OFFSET(partidas,H$2*10,4,10,1)=$B81),OFFSET(partidas,H$2*10,1,10,1))</f>
        <v>#REF!</v>
      </c>
      <c r="I84" s="23" t="e">
        <f t="array" aca="1" ref="I84" ca="1">SUMPRODUCT(N(OFFSET(partidas,I$2*10,4,10,1)=$B81),OFFSET(partidas,I$2*10,1,10,1))</f>
        <v>#REF!</v>
      </c>
      <c r="J84" s="23" t="e">
        <f t="array" aca="1" ref="J84" ca="1">SUMPRODUCT(N(OFFSET(partidas,J$2*10,4,10,1)=$B81),OFFSET(partidas,J$2*10,1,10,1))</f>
        <v>#REF!</v>
      </c>
      <c r="K84" s="23" t="e">
        <f t="array" aca="1" ref="K84" ca="1">SUMPRODUCT(N(OFFSET(partidas,K$2*10,4,10,1)=$B81),OFFSET(partidas,K$2*10,1,10,1))</f>
        <v>#REF!</v>
      </c>
      <c r="L84" s="23" t="e">
        <f t="array" aca="1" ref="L84" ca="1">SUMPRODUCT(N(OFFSET(partidas,L$2*10,4,10,1)=$B81),OFFSET(partidas,L$2*10,1,10,1))</f>
        <v>#REF!</v>
      </c>
      <c r="M84" s="23" t="e">
        <f t="array" aca="1" ref="M84" ca="1">SUMPRODUCT(N(OFFSET(partidas,M$2*10,4,10,1)=$B81),OFFSET(partidas,M$2*10,1,10,1))</f>
        <v>#REF!</v>
      </c>
      <c r="N84" s="23" t="e">
        <f t="array" aca="1" ref="N84" ca="1">SUMPRODUCT(N(OFFSET(partidas,N$2*10,4,10,1)=$B81),OFFSET(partidas,N$2*10,1,10,1))</f>
        <v>#REF!</v>
      </c>
      <c r="O84" s="23" t="e">
        <f t="array" aca="1" ref="O84" ca="1">SUMPRODUCT(N(OFFSET(partidas,O$2*10,4,10,1)=$B81),OFFSET(partidas,O$2*10,1,10,1))</f>
        <v>#REF!</v>
      </c>
      <c r="P84" s="23" t="e">
        <f t="array" aca="1" ref="P84" ca="1">SUMPRODUCT(N(OFFSET(partidas,P$2*10,4,10,1)=$B81),OFFSET(partidas,P$2*10,1,10,1))</f>
        <v>#REF!</v>
      </c>
      <c r="Q84" s="23" t="e">
        <f t="array" aca="1" ref="Q84" ca="1">SUMPRODUCT(N(OFFSET(partidas,Q$2*10,4,10,1)=$B81),OFFSET(partidas,Q$2*10,1,10,1))</f>
        <v>#REF!</v>
      </c>
      <c r="R84" s="23" t="e">
        <f t="array" aca="1" ref="R84" ca="1">SUMPRODUCT(N(OFFSET(partidas,R$2*10,4,10,1)=$B81),OFFSET(partidas,R$2*10,1,10,1))</f>
        <v>#REF!</v>
      </c>
      <c r="S84" s="23" t="e">
        <f t="array" aca="1" ref="S84" ca="1">SUMPRODUCT(N(OFFSET(partidas,S$2*10,4,10,1)=$B81),OFFSET(partidas,S$2*10,1,10,1))</f>
        <v>#REF!</v>
      </c>
      <c r="T84" s="23" t="e">
        <f t="array" aca="1" ref="T84" ca="1">SUMPRODUCT(N(OFFSET(partidas,T$2*10,4,10,1)=$B81),OFFSET(partidas,T$2*10,1,10,1))</f>
        <v>#REF!</v>
      </c>
      <c r="U84" s="23" t="e">
        <f t="array" aca="1" ref="U84" ca="1">SUMPRODUCT(N(OFFSET(partidas,U$2*10,4,10,1)=$B81),OFFSET(partidas,U$2*10,1,10,1))</f>
        <v>#REF!</v>
      </c>
      <c r="V84" s="23" t="e">
        <f t="array" aca="1" ref="V84" ca="1">SUMPRODUCT(N(OFFSET(partidas,V$2*10,4,10,1)=$B81),OFFSET(partidas,V$2*10,1,10,1))</f>
        <v>#REF!</v>
      </c>
      <c r="W84" s="23" t="e">
        <f t="array" aca="1" ref="W84" ca="1">SUMPRODUCT(N(OFFSET(partidas,W$2*10,4,10,1)=$B81),OFFSET(partidas,W$2*10,1,10,1))</f>
        <v>#REF!</v>
      </c>
      <c r="X84" s="23" t="e">
        <f t="array" aca="1" ref="X84" ca="1">SUMPRODUCT(N(OFFSET(partidas,X$2*10,4,10,1)=$B81),OFFSET(partidas,X$2*10,1,10,1))</f>
        <v>#REF!</v>
      </c>
      <c r="Y84" s="23" t="e">
        <f t="array" aca="1" ref="Y84" ca="1">SUMPRODUCT(N(OFFSET(partidas,Y$2*10,4,10,1)=$B81),OFFSET(partidas,Y$2*10,1,10,1))</f>
        <v>#REF!</v>
      </c>
      <c r="Z84" s="23" t="e">
        <f t="array" aca="1" ref="Z84" ca="1">SUMPRODUCT(N(OFFSET(partidas,Z$2*10,4,10,1)=$B81),OFFSET(partidas,Z$2*10,1,10,1))</f>
        <v>#REF!</v>
      </c>
      <c r="AA84" s="23" t="e">
        <f t="array" aca="1" ref="AA84" ca="1">SUMPRODUCT(N(OFFSET(partidas,AA$2*10,4,10,1)=$B81),OFFSET(partidas,AA$2*10,1,10,1))</f>
        <v>#REF!</v>
      </c>
      <c r="AB84" s="23" t="e">
        <f t="array" aca="1" ref="AB84" ca="1">SUMPRODUCT(N(OFFSET(partidas,AB$2*10,4,10,1)=$B81),OFFSET(partidas,AB$2*10,1,10,1))</f>
        <v>#REF!</v>
      </c>
      <c r="AC84" s="23" t="e">
        <f t="array" aca="1" ref="AC84" ca="1">SUMPRODUCT(N(OFFSET(partidas,AC$2*10,4,10,1)=$B81),OFFSET(partidas,AC$2*10,1,10,1))</f>
        <v>#REF!</v>
      </c>
      <c r="AD84" s="23" t="e">
        <f t="array" aca="1" ref="AD84" ca="1">SUMPRODUCT(N(OFFSET(partidas,AD$2*10,4,10,1)=$B81),OFFSET(partidas,AD$2*10,1,10,1))</f>
        <v>#REF!</v>
      </c>
      <c r="AE84" s="23" t="e">
        <f t="array" aca="1" ref="AE84" ca="1">SUMPRODUCT(N(OFFSET(partidas,AE$2*10,4,10,1)=$B81),OFFSET(partidas,AE$2*10,1,10,1))</f>
        <v>#REF!</v>
      </c>
      <c r="AF84" s="23" t="e">
        <f t="array" aca="1" ref="AF84" ca="1">SUMPRODUCT(N(OFFSET(partidas,AF$2*10,4,10,1)=$B81),OFFSET(partidas,AF$2*10,1,10,1))</f>
        <v>#REF!</v>
      </c>
      <c r="AG84" s="23" t="e">
        <f t="array" aca="1" ref="AG84" ca="1">SUMPRODUCT(N(OFFSET(partidas,AG$2*10,4,10,1)=$B81),OFFSET(partidas,AG$2*10,1,10,1))</f>
        <v>#REF!</v>
      </c>
      <c r="AH84" s="23" t="e">
        <f t="array" aca="1" ref="AH84" ca="1">SUMPRODUCT(N(OFFSET(partidas,AH$2*10,4,10,1)=$B81),OFFSET(partidas,AH$2*10,1,10,1))</f>
        <v>#REF!</v>
      </c>
      <c r="AI84" s="23" t="e">
        <f t="array" aca="1" ref="AI84" ca="1">SUMPRODUCT(N(OFFSET(partidas,AI$2*10,4,10,1)=$B81),OFFSET(partidas,AI$2*10,1,10,1))</f>
        <v>#REF!</v>
      </c>
      <c r="AJ84" s="23" t="e">
        <f t="array" aca="1" ref="AJ84" ca="1">SUMPRODUCT(N(OFFSET(partidas,AJ$2*10,4,10,1)=$B81),OFFSET(partidas,AJ$2*10,1,10,1))</f>
        <v>#REF!</v>
      </c>
      <c r="AK84" s="23" t="e">
        <f t="array" aca="1" ref="AK84" ca="1">SUMPRODUCT(N(OFFSET(partidas,AK$2*10,4,10,1)=$B81),OFFSET(partidas,AK$2*10,1,10,1))</f>
        <v>#REF!</v>
      </c>
      <c r="AL84" s="23" t="e">
        <f t="array" aca="1" ref="AL84" ca="1">SUMPRODUCT(N(OFFSET(partidas,AL$2*10,4,10,1)=$B81),OFFSET(partidas,AL$2*10,1,10,1))</f>
        <v>#REF!</v>
      </c>
      <c r="AM84" s="23" t="e">
        <f t="array" aca="1" ref="AM84" ca="1">SUMPRODUCT(N(OFFSET(partidas,AM$2*10,4,10,1)=$B81),OFFSET(partidas,AM$2*10,1,10,1))</f>
        <v>#REF!</v>
      </c>
      <c r="AN84" s="23" t="e">
        <f t="array" aca="1" ref="AN84" ca="1">SUMPRODUCT(N(OFFSET(partidas,AN$2*10,4,10,1)=$B81),OFFSET(partidas,AN$2*10,1,10,1))</f>
        <v>#REF!</v>
      </c>
      <c r="AO84" s="23" t="e">
        <f ca="1">C84</f>
        <v>#REF!</v>
      </c>
      <c r="AP84" s="23" t="e">
        <f t="shared" ca="1" si="97"/>
        <v>#REF!</v>
      </c>
      <c r="AQ84" s="23" t="e">
        <f t="shared" ca="1" si="97"/>
        <v>#REF!</v>
      </c>
      <c r="AR84" s="23" t="e">
        <f t="shared" ca="1" si="97"/>
        <v>#REF!</v>
      </c>
      <c r="AS84" s="23" t="e">
        <f t="shared" ca="1" si="97"/>
        <v>#REF!</v>
      </c>
      <c r="AT84" s="23" t="e">
        <f t="shared" ca="1" si="97"/>
        <v>#REF!</v>
      </c>
      <c r="AU84" s="23" t="e">
        <f t="shared" ca="1" si="97"/>
        <v>#REF!</v>
      </c>
      <c r="AV84" s="23" t="e">
        <f t="shared" ca="1" si="97"/>
        <v>#REF!</v>
      </c>
      <c r="AW84" s="23" t="e">
        <f t="shared" ca="1" si="97"/>
        <v>#REF!</v>
      </c>
      <c r="AX84" s="23" t="e">
        <f t="shared" ca="1" si="97"/>
        <v>#REF!</v>
      </c>
      <c r="AY84" s="23" t="e">
        <f t="shared" ref="AY84:BZ84" ca="1" si="101">M84+AX84</f>
        <v>#REF!</v>
      </c>
      <c r="AZ84" s="23" t="e">
        <f t="shared" ca="1" si="101"/>
        <v>#REF!</v>
      </c>
      <c r="BA84" s="23" t="e">
        <f t="shared" ca="1" si="101"/>
        <v>#REF!</v>
      </c>
      <c r="BB84" s="23" t="e">
        <f t="shared" ca="1" si="101"/>
        <v>#REF!</v>
      </c>
      <c r="BC84" s="23" t="e">
        <f t="shared" ca="1" si="101"/>
        <v>#REF!</v>
      </c>
      <c r="BD84" s="23" t="e">
        <f t="shared" ca="1" si="101"/>
        <v>#REF!</v>
      </c>
      <c r="BE84" s="23" t="e">
        <f t="shared" ca="1" si="101"/>
        <v>#REF!</v>
      </c>
      <c r="BF84" s="23" t="e">
        <f t="shared" ca="1" si="101"/>
        <v>#REF!</v>
      </c>
      <c r="BG84" s="23" t="e">
        <f t="shared" ca="1" si="101"/>
        <v>#REF!</v>
      </c>
      <c r="BH84" s="23" t="e">
        <f t="shared" ca="1" si="101"/>
        <v>#REF!</v>
      </c>
      <c r="BI84" s="23" t="e">
        <f t="shared" ca="1" si="101"/>
        <v>#REF!</v>
      </c>
      <c r="BJ84" s="23" t="e">
        <f t="shared" ca="1" si="101"/>
        <v>#REF!</v>
      </c>
      <c r="BK84" s="23" t="e">
        <f t="shared" ca="1" si="101"/>
        <v>#REF!</v>
      </c>
      <c r="BL84" s="23" t="e">
        <f t="shared" ca="1" si="101"/>
        <v>#REF!</v>
      </c>
      <c r="BM84" s="23" t="e">
        <f t="shared" ca="1" si="101"/>
        <v>#REF!</v>
      </c>
      <c r="BN84" s="23" t="e">
        <f t="shared" ca="1" si="101"/>
        <v>#REF!</v>
      </c>
      <c r="BO84" s="23" t="e">
        <f t="shared" ca="1" si="101"/>
        <v>#REF!</v>
      </c>
      <c r="BP84" s="23" t="e">
        <f t="shared" ca="1" si="101"/>
        <v>#REF!</v>
      </c>
      <c r="BQ84" s="23" t="e">
        <f t="shared" ca="1" si="101"/>
        <v>#REF!</v>
      </c>
      <c r="BR84" s="23" t="e">
        <f t="shared" ca="1" si="101"/>
        <v>#REF!</v>
      </c>
      <c r="BS84" s="23" t="e">
        <f t="shared" ca="1" si="101"/>
        <v>#REF!</v>
      </c>
      <c r="BT84" s="23" t="e">
        <f t="shared" ca="1" si="101"/>
        <v>#REF!</v>
      </c>
      <c r="BU84" s="23" t="e">
        <f t="shared" ca="1" si="101"/>
        <v>#REF!</v>
      </c>
      <c r="BV84" s="23" t="e">
        <f t="shared" ca="1" si="101"/>
        <v>#REF!</v>
      </c>
      <c r="BW84" s="23" t="e">
        <f t="shared" ca="1" si="101"/>
        <v>#REF!</v>
      </c>
      <c r="BX84" s="23" t="e">
        <f t="shared" ca="1" si="101"/>
        <v>#REF!</v>
      </c>
      <c r="BY84" s="23" t="e">
        <f t="shared" ca="1" si="101"/>
        <v>#REF!</v>
      </c>
      <c r="BZ84" s="23" t="e">
        <f t="shared" ca="1" si="101"/>
        <v>#REF!</v>
      </c>
    </row>
    <row r="85" spans="1:78" ht="13.5" thickBot="1" x14ac:dyDescent="0.25">
      <c r="A85" s="37"/>
      <c r="B85" s="22" t="e">
        <f t="shared" si="80"/>
        <v>#REF!</v>
      </c>
      <c r="C85" s="23" t="e">
        <f ca="1">(SUM(C81:C82)&gt;SUM(C83:C84))*3+C86</f>
        <v>#REF!</v>
      </c>
      <c r="D85" s="23" t="e">
        <f t="shared" ref="D85:AN85" ca="1" si="102">(SUM(D81:D82)&gt;SUM(D83:D84))*3+D86</f>
        <v>#REF!</v>
      </c>
      <c r="E85" s="23" t="e">
        <f t="shared" ca="1" si="102"/>
        <v>#REF!</v>
      </c>
      <c r="F85" s="23" t="e">
        <f t="shared" ca="1" si="102"/>
        <v>#REF!</v>
      </c>
      <c r="G85" s="23" t="e">
        <f t="shared" ca="1" si="102"/>
        <v>#REF!</v>
      </c>
      <c r="H85" s="23" t="e">
        <f t="shared" ca="1" si="102"/>
        <v>#REF!</v>
      </c>
      <c r="I85" s="23" t="e">
        <f t="shared" ca="1" si="102"/>
        <v>#REF!</v>
      </c>
      <c r="J85" s="23" t="e">
        <f t="shared" ca="1" si="102"/>
        <v>#REF!</v>
      </c>
      <c r="K85" s="23" t="e">
        <f t="shared" ca="1" si="102"/>
        <v>#REF!</v>
      </c>
      <c r="L85" s="23" t="e">
        <f t="shared" ca="1" si="102"/>
        <v>#REF!</v>
      </c>
      <c r="M85" s="23" t="e">
        <f t="shared" ca="1" si="102"/>
        <v>#REF!</v>
      </c>
      <c r="N85" s="23" t="e">
        <f t="shared" ca="1" si="102"/>
        <v>#REF!</v>
      </c>
      <c r="O85" s="23" t="e">
        <f t="shared" ca="1" si="102"/>
        <v>#REF!</v>
      </c>
      <c r="P85" s="23" t="e">
        <f t="shared" ca="1" si="102"/>
        <v>#REF!</v>
      </c>
      <c r="Q85" s="23" t="e">
        <f t="shared" ca="1" si="102"/>
        <v>#REF!</v>
      </c>
      <c r="R85" s="23" t="e">
        <f t="shared" ca="1" si="102"/>
        <v>#REF!</v>
      </c>
      <c r="S85" s="23" t="e">
        <f t="shared" ca="1" si="102"/>
        <v>#REF!</v>
      </c>
      <c r="T85" s="23" t="e">
        <f t="shared" ca="1" si="102"/>
        <v>#REF!</v>
      </c>
      <c r="U85" s="23" t="e">
        <f t="shared" ca="1" si="102"/>
        <v>#REF!</v>
      </c>
      <c r="V85" s="23" t="e">
        <f t="shared" ca="1" si="102"/>
        <v>#REF!</v>
      </c>
      <c r="W85" s="23" t="e">
        <f t="shared" ca="1" si="102"/>
        <v>#REF!</v>
      </c>
      <c r="X85" s="23" t="e">
        <f t="shared" ca="1" si="102"/>
        <v>#REF!</v>
      </c>
      <c r="Y85" s="23" t="e">
        <f t="shared" ca="1" si="102"/>
        <v>#REF!</v>
      </c>
      <c r="Z85" s="23" t="e">
        <f t="shared" ca="1" si="102"/>
        <v>#REF!</v>
      </c>
      <c r="AA85" s="23" t="e">
        <f t="shared" ca="1" si="102"/>
        <v>#REF!</v>
      </c>
      <c r="AB85" s="23" t="e">
        <f t="shared" ca="1" si="102"/>
        <v>#REF!</v>
      </c>
      <c r="AC85" s="23" t="e">
        <f t="shared" ca="1" si="102"/>
        <v>#REF!</v>
      </c>
      <c r="AD85" s="23" t="e">
        <f t="shared" ca="1" si="102"/>
        <v>#REF!</v>
      </c>
      <c r="AE85" s="23" t="e">
        <f t="shared" ca="1" si="102"/>
        <v>#REF!</v>
      </c>
      <c r="AF85" s="23" t="e">
        <f t="shared" ca="1" si="102"/>
        <v>#REF!</v>
      </c>
      <c r="AG85" s="23" t="e">
        <f t="shared" ca="1" si="102"/>
        <v>#REF!</v>
      </c>
      <c r="AH85" s="23" t="e">
        <f t="shared" ca="1" si="102"/>
        <v>#REF!</v>
      </c>
      <c r="AI85" s="23" t="e">
        <f t="shared" ca="1" si="102"/>
        <v>#REF!</v>
      </c>
      <c r="AJ85" s="23" t="e">
        <f t="shared" ca="1" si="102"/>
        <v>#REF!</v>
      </c>
      <c r="AK85" s="23" t="e">
        <f t="shared" ca="1" si="102"/>
        <v>#REF!</v>
      </c>
      <c r="AL85" s="23" t="e">
        <f t="shared" ca="1" si="102"/>
        <v>#REF!</v>
      </c>
      <c r="AM85" s="23" t="e">
        <f t="shared" ca="1" si="102"/>
        <v>#REF!</v>
      </c>
      <c r="AN85" s="23" t="e">
        <f t="shared" ca="1" si="102"/>
        <v>#REF!</v>
      </c>
      <c r="AO85" s="23" t="e">
        <f ca="1">C85</f>
        <v>#REF!</v>
      </c>
      <c r="AP85" s="23" t="e">
        <f t="shared" ca="1" si="97"/>
        <v>#REF!</v>
      </c>
      <c r="AQ85" s="23" t="e">
        <f t="shared" ca="1" si="97"/>
        <v>#REF!</v>
      </c>
      <c r="AR85" s="23" t="e">
        <f t="shared" ca="1" si="97"/>
        <v>#REF!</v>
      </c>
      <c r="AS85" s="23" t="e">
        <f t="shared" ca="1" si="97"/>
        <v>#REF!</v>
      </c>
      <c r="AT85" s="23" t="e">
        <f t="shared" ca="1" si="97"/>
        <v>#REF!</v>
      </c>
      <c r="AU85" s="23" t="e">
        <f t="shared" ca="1" si="97"/>
        <v>#REF!</v>
      </c>
      <c r="AV85" s="23" t="e">
        <f t="shared" ca="1" si="97"/>
        <v>#REF!</v>
      </c>
      <c r="AW85" s="23" t="e">
        <f t="shared" ca="1" si="97"/>
        <v>#REF!</v>
      </c>
      <c r="AX85" s="23" t="e">
        <f t="shared" ca="1" si="97"/>
        <v>#REF!</v>
      </c>
      <c r="AY85" s="23" t="e">
        <f t="shared" ref="AY85:BZ85" ca="1" si="103">M85+AX85</f>
        <v>#REF!</v>
      </c>
      <c r="AZ85" s="23" t="e">
        <f t="shared" ca="1" si="103"/>
        <v>#REF!</v>
      </c>
      <c r="BA85" s="23" t="e">
        <f t="shared" ca="1" si="103"/>
        <v>#REF!</v>
      </c>
      <c r="BB85" s="23" t="e">
        <f t="shared" ca="1" si="103"/>
        <v>#REF!</v>
      </c>
      <c r="BC85" s="23" t="e">
        <f t="shared" ca="1" si="103"/>
        <v>#REF!</v>
      </c>
      <c r="BD85" s="23" t="e">
        <f t="shared" ca="1" si="103"/>
        <v>#REF!</v>
      </c>
      <c r="BE85" s="23" t="e">
        <f t="shared" ca="1" si="103"/>
        <v>#REF!</v>
      </c>
      <c r="BF85" s="23" t="e">
        <f t="shared" ca="1" si="103"/>
        <v>#REF!</v>
      </c>
      <c r="BG85" s="23" t="e">
        <f t="shared" ca="1" si="103"/>
        <v>#REF!</v>
      </c>
      <c r="BH85" s="23" t="e">
        <f t="shared" ca="1" si="103"/>
        <v>#REF!</v>
      </c>
      <c r="BI85" s="23" t="e">
        <f t="shared" ca="1" si="103"/>
        <v>#REF!</v>
      </c>
      <c r="BJ85" s="23" t="e">
        <f t="shared" ca="1" si="103"/>
        <v>#REF!</v>
      </c>
      <c r="BK85" s="23" t="e">
        <f t="shared" ca="1" si="103"/>
        <v>#REF!</v>
      </c>
      <c r="BL85" s="23" t="e">
        <f t="shared" ca="1" si="103"/>
        <v>#REF!</v>
      </c>
      <c r="BM85" s="23" t="e">
        <f t="shared" ca="1" si="103"/>
        <v>#REF!</v>
      </c>
      <c r="BN85" s="23" t="e">
        <f t="shared" ca="1" si="103"/>
        <v>#REF!</v>
      </c>
      <c r="BO85" s="23" t="e">
        <f t="shared" ca="1" si="103"/>
        <v>#REF!</v>
      </c>
      <c r="BP85" s="23" t="e">
        <f t="shared" ca="1" si="103"/>
        <v>#REF!</v>
      </c>
      <c r="BQ85" s="23" t="e">
        <f t="shared" ca="1" si="103"/>
        <v>#REF!</v>
      </c>
      <c r="BR85" s="23" t="e">
        <f t="shared" ca="1" si="103"/>
        <v>#REF!</v>
      </c>
      <c r="BS85" s="23" t="e">
        <f t="shared" ca="1" si="103"/>
        <v>#REF!</v>
      </c>
      <c r="BT85" s="23" t="e">
        <f t="shared" ca="1" si="103"/>
        <v>#REF!</v>
      </c>
      <c r="BU85" s="23" t="e">
        <f t="shared" ca="1" si="103"/>
        <v>#REF!</v>
      </c>
      <c r="BV85" s="23" t="e">
        <f t="shared" ca="1" si="103"/>
        <v>#REF!</v>
      </c>
      <c r="BW85" s="23" t="e">
        <f t="shared" ca="1" si="103"/>
        <v>#REF!</v>
      </c>
      <c r="BX85" s="23" t="e">
        <f t="shared" ca="1" si="103"/>
        <v>#REF!</v>
      </c>
      <c r="BY85" s="23" t="e">
        <f t="shared" ca="1" si="103"/>
        <v>#REF!</v>
      </c>
      <c r="BZ85" s="23" t="e">
        <f t="shared" ca="1" si="103"/>
        <v>#REF!</v>
      </c>
    </row>
    <row r="86" spans="1:78" ht="13.5" thickBot="1" x14ac:dyDescent="0.25">
      <c r="A86" s="37"/>
      <c r="B86" s="22" t="e">
        <f t="shared" si="80"/>
        <v>#REF!</v>
      </c>
      <c r="C86" s="23" t="e">
        <f t="array" aca="1" ref="C86" ca="1">SUMPRODUCT(N(OFFSET(partidas,C$2*10,0,10,1)=$B81),N(OFFSET(partidas,C$2*10,1,10,1)&lt;&gt;""),N(OFFSET(partidas,C$2*10,1,10,1)=OFFSET(partidas,C$2*10,3,10,1)))+SUMPRODUCT(N(OFFSET(partidas,C$2*10,4,10,1)=$B81),N(OFFSET(partidas,C$2*10,1,10,1)&lt;&gt;""),N(OFFSET(partidas,C$2*10,1,10,1)=OFFSET(partidas,C$2*10,3,10,1)))</f>
        <v>#REF!</v>
      </c>
      <c r="D86" s="23" t="e">
        <f t="array" aca="1" ref="D86" ca="1">SUMPRODUCT(N(OFFSET(partidas,D$2*10,0,10,1)=$B81),N(OFFSET(partidas,D$2*10,1,10,1)&lt;&gt;""),N(OFFSET(partidas,D$2*10,1,10,1)=OFFSET(partidas,D$2*10,3,10,1)))+SUMPRODUCT(N(OFFSET(partidas,D$2*10,4,10,1)=$B81),N(OFFSET(partidas,D$2*10,1,10,1)&lt;&gt;""),N(OFFSET(partidas,D$2*10,1,10,1)=OFFSET(partidas,D$2*10,3,10,1)))</f>
        <v>#REF!</v>
      </c>
      <c r="E86" s="23" t="e">
        <f t="array" aca="1" ref="E86" ca="1">SUMPRODUCT(N(OFFSET(partidas,E$2*10,0,10,1)=$B81),N(OFFSET(partidas,E$2*10,1,10,1)&lt;&gt;""),N(OFFSET(partidas,E$2*10,1,10,1)=OFFSET(partidas,E$2*10,3,10,1)))+SUMPRODUCT(N(OFFSET(partidas,E$2*10,4,10,1)=$B81),N(OFFSET(partidas,E$2*10,1,10,1)&lt;&gt;""),N(OFFSET(partidas,E$2*10,1,10,1)=OFFSET(partidas,E$2*10,3,10,1)))</f>
        <v>#REF!</v>
      </c>
      <c r="F86" s="23" t="e">
        <f t="array" aca="1" ref="F86" ca="1">SUMPRODUCT(N(OFFSET(partidas,F$2*10,0,10,1)=$B81),N(OFFSET(partidas,F$2*10,1,10,1)&lt;&gt;""),N(OFFSET(partidas,F$2*10,1,10,1)=OFFSET(partidas,F$2*10,3,10,1)))+SUMPRODUCT(N(OFFSET(partidas,F$2*10,4,10,1)=$B81),N(OFFSET(partidas,F$2*10,1,10,1)&lt;&gt;""),N(OFFSET(partidas,F$2*10,1,10,1)=OFFSET(partidas,F$2*10,3,10,1)))</f>
        <v>#REF!</v>
      </c>
      <c r="G86" s="23" t="e">
        <f t="array" aca="1" ref="G86" ca="1">SUMPRODUCT(N(OFFSET(partidas,G$2*10,0,10,1)=$B81),N(OFFSET(partidas,G$2*10,1,10,1)&lt;&gt;""),N(OFFSET(partidas,G$2*10,1,10,1)=OFFSET(partidas,G$2*10,3,10,1)))+SUMPRODUCT(N(OFFSET(partidas,G$2*10,4,10,1)=$B81),N(OFFSET(partidas,G$2*10,1,10,1)&lt;&gt;""),N(OFFSET(partidas,G$2*10,1,10,1)=OFFSET(partidas,G$2*10,3,10,1)))</f>
        <v>#REF!</v>
      </c>
      <c r="H86" s="23" t="e">
        <f t="array" aca="1" ref="H86" ca="1">SUMPRODUCT(N(OFFSET(partidas,H$2*10,0,10,1)=$B81),N(OFFSET(partidas,H$2*10,1,10,1)&lt;&gt;""),N(OFFSET(partidas,H$2*10,1,10,1)=OFFSET(partidas,H$2*10,3,10,1)))+SUMPRODUCT(N(OFFSET(partidas,H$2*10,4,10,1)=$B81),N(OFFSET(partidas,H$2*10,1,10,1)&lt;&gt;""),N(OFFSET(partidas,H$2*10,1,10,1)=OFFSET(partidas,H$2*10,3,10,1)))</f>
        <v>#REF!</v>
      </c>
      <c r="I86" s="23" t="e">
        <f t="array" aca="1" ref="I86" ca="1">SUMPRODUCT(N(OFFSET(partidas,I$2*10,0,10,1)=$B81),N(OFFSET(partidas,I$2*10,1,10,1)&lt;&gt;""),N(OFFSET(partidas,I$2*10,1,10,1)=OFFSET(partidas,I$2*10,3,10,1)))+SUMPRODUCT(N(OFFSET(partidas,I$2*10,4,10,1)=$B81),N(OFFSET(partidas,I$2*10,1,10,1)&lt;&gt;""),N(OFFSET(partidas,I$2*10,1,10,1)=OFFSET(partidas,I$2*10,3,10,1)))</f>
        <v>#REF!</v>
      </c>
      <c r="J86" s="23" t="e">
        <f t="array" aca="1" ref="J86" ca="1">SUMPRODUCT(N(OFFSET(partidas,J$2*10,0,10,1)=$B81),N(OFFSET(partidas,J$2*10,1,10,1)&lt;&gt;""),N(OFFSET(partidas,J$2*10,1,10,1)=OFFSET(partidas,J$2*10,3,10,1)))+SUMPRODUCT(N(OFFSET(partidas,J$2*10,4,10,1)=$B81),N(OFFSET(partidas,J$2*10,1,10,1)&lt;&gt;""),N(OFFSET(partidas,J$2*10,1,10,1)=OFFSET(partidas,J$2*10,3,10,1)))</f>
        <v>#REF!</v>
      </c>
      <c r="K86" s="23" t="e">
        <f t="array" aca="1" ref="K86" ca="1">SUMPRODUCT(N(OFFSET(partidas,K$2*10,0,10,1)=$B81),N(OFFSET(partidas,K$2*10,1,10,1)&lt;&gt;""),N(OFFSET(partidas,K$2*10,1,10,1)=OFFSET(partidas,K$2*10,3,10,1)))+SUMPRODUCT(N(OFFSET(partidas,K$2*10,4,10,1)=$B81),N(OFFSET(partidas,K$2*10,1,10,1)&lt;&gt;""),N(OFFSET(partidas,K$2*10,1,10,1)=OFFSET(partidas,K$2*10,3,10,1)))</f>
        <v>#REF!</v>
      </c>
      <c r="L86" s="23" t="e">
        <f t="array" aca="1" ref="L86" ca="1">SUMPRODUCT(N(OFFSET(partidas,L$2*10,0,10,1)=$B81),N(OFFSET(partidas,L$2*10,1,10,1)&lt;&gt;""),N(OFFSET(partidas,L$2*10,1,10,1)=OFFSET(partidas,L$2*10,3,10,1)))+SUMPRODUCT(N(OFFSET(partidas,L$2*10,4,10,1)=$B81),N(OFFSET(partidas,L$2*10,1,10,1)&lt;&gt;""),N(OFFSET(partidas,L$2*10,1,10,1)=OFFSET(partidas,L$2*10,3,10,1)))</f>
        <v>#REF!</v>
      </c>
      <c r="M86" s="23" t="e">
        <f t="array" aca="1" ref="M86" ca="1">SUMPRODUCT(N(OFFSET(partidas,M$2*10,0,10,1)=$B81),N(OFFSET(partidas,M$2*10,1,10,1)&lt;&gt;""),N(OFFSET(partidas,M$2*10,1,10,1)=OFFSET(partidas,M$2*10,3,10,1)))+SUMPRODUCT(N(OFFSET(partidas,M$2*10,4,10,1)=$B81),N(OFFSET(partidas,M$2*10,1,10,1)&lt;&gt;""),N(OFFSET(partidas,M$2*10,1,10,1)=OFFSET(partidas,M$2*10,3,10,1)))</f>
        <v>#REF!</v>
      </c>
      <c r="N86" s="23" t="e">
        <f t="array" aca="1" ref="N86" ca="1">SUMPRODUCT(N(OFFSET(partidas,N$2*10,0,10,1)=$B81),N(OFFSET(partidas,N$2*10,1,10,1)&lt;&gt;""),N(OFFSET(partidas,N$2*10,1,10,1)=OFFSET(partidas,N$2*10,3,10,1)))+SUMPRODUCT(N(OFFSET(partidas,N$2*10,4,10,1)=$B81),N(OFFSET(partidas,N$2*10,1,10,1)&lt;&gt;""),N(OFFSET(partidas,N$2*10,1,10,1)=OFFSET(partidas,N$2*10,3,10,1)))</f>
        <v>#REF!</v>
      </c>
      <c r="O86" s="23" t="e">
        <f t="array" aca="1" ref="O86" ca="1">SUMPRODUCT(N(OFFSET(partidas,O$2*10,0,10,1)=$B81),N(OFFSET(partidas,O$2*10,1,10,1)&lt;&gt;""),N(OFFSET(partidas,O$2*10,1,10,1)=OFFSET(partidas,O$2*10,3,10,1)))+SUMPRODUCT(N(OFFSET(partidas,O$2*10,4,10,1)=$B81),N(OFFSET(partidas,O$2*10,1,10,1)&lt;&gt;""),N(OFFSET(partidas,O$2*10,1,10,1)=OFFSET(partidas,O$2*10,3,10,1)))</f>
        <v>#REF!</v>
      </c>
      <c r="P86" s="23" t="e">
        <f t="array" aca="1" ref="P86" ca="1">SUMPRODUCT(N(OFFSET(partidas,P$2*10,0,10,1)=$B81),N(OFFSET(partidas,P$2*10,1,10,1)&lt;&gt;""),N(OFFSET(partidas,P$2*10,1,10,1)=OFFSET(partidas,P$2*10,3,10,1)))+SUMPRODUCT(N(OFFSET(partidas,P$2*10,4,10,1)=$B81),N(OFFSET(partidas,P$2*10,1,10,1)&lt;&gt;""),N(OFFSET(partidas,P$2*10,1,10,1)=OFFSET(partidas,P$2*10,3,10,1)))</f>
        <v>#REF!</v>
      </c>
      <c r="Q86" s="23" t="e">
        <f t="array" aca="1" ref="Q86" ca="1">SUMPRODUCT(N(OFFSET(partidas,Q$2*10,0,10,1)=$B81),N(OFFSET(partidas,Q$2*10,1,10,1)&lt;&gt;""),N(OFFSET(partidas,Q$2*10,1,10,1)=OFFSET(partidas,Q$2*10,3,10,1)))+SUMPRODUCT(N(OFFSET(partidas,Q$2*10,4,10,1)=$B81),N(OFFSET(partidas,Q$2*10,1,10,1)&lt;&gt;""),N(OFFSET(partidas,Q$2*10,1,10,1)=OFFSET(partidas,Q$2*10,3,10,1)))</f>
        <v>#REF!</v>
      </c>
      <c r="R86" s="23" t="e">
        <f t="array" aca="1" ref="R86" ca="1">SUMPRODUCT(N(OFFSET(partidas,R$2*10,0,10,1)=$B81),N(OFFSET(partidas,R$2*10,1,10,1)&lt;&gt;""),N(OFFSET(partidas,R$2*10,1,10,1)=OFFSET(partidas,R$2*10,3,10,1)))+SUMPRODUCT(N(OFFSET(partidas,R$2*10,4,10,1)=$B81),N(OFFSET(partidas,R$2*10,1,10,1)&lt;&gt;""),N(OFFSET(partidas,R$2*10,1,10,1)=OFFSET(partidas,R$2*10,3,10,1)))</f>
        <v>#REF!</v>
      </c>
      <c r="S86" s="23" t="e">
        <f t="array" aca="1" ref="S86" ca="1">SUMPRODUCT(N(OFFSET(partidas,S$2*10,0,10,1)=$B81),N(OFFSET(partidas,S$2*10,1,10,1)&lt;&gt;""),N(OFFSET(partidas,S$2*10,1,10,1)=OFFSET(partidas,S$2*10,3,10,1)))+SUMPRODUCT(N(OFFSET(partidas,S$2*10,4,10,1)=$B81),N(OFFSET(partidas,S$2*10,1,10,1)&lt;&gt;""),N(OFFSET(partidas,S$2*10,1,10,1)=OFFSET(partidas,S$2*10,3,10,1)))</f>
        <v>#REF!</v>
      </c>
      <c r="T86" s="23" t="e">
        <f t="array" aca="1" ref="T86" ca="1">SUMPRODUCT(N(OFFSET(partidas,T$2*10,0,10,1)=$B81),N(OFFSET(partidas,T$2*10,1,10,1)&lt;&gt;""),N(OFFSET(partidas,T$2*10,1,10,1)=OFFSET(partidas,T$2*10,3,10,1)))+SUMPRODUCT(N(OFFSET(partidas,T$2*10,4,10,1)=$B81),N(OFFSET(partidas,T$2*10,1,10,1)&lt;&gt;""),N(OFFSET(partidas,T$2*10,1,10,1)=OFFSET(partidas,T$2*10,3,10,1)))</f>
        <v>#REF!</v>
      </c>
      <c r="U86" s="23" t="e">
        <f t="array" aca="1" ref="U86" ca="1">SUMPRODUCT(N(OFFSET(partidas,U$2*10,0,10,1)=$B81),N(OFFSET(partidas,U$2*10,1,10,1)&lt;&gt;""),N(OFFSET(partidas,U$2*10,1,10,1)=OFFSET(partidas,U$2*10,3,10,1)))+SUMPRODUCT(N(OFFSET(partidas,U$2*10,4,10,1)=$B81),N(OFFSET(partidas,U$2*10,1,10,1)&lt;&gt;""),N(OFFSET(partidas,U$2*10,1,10,1)=OFFSET(partidas,U$2*10,3,10,1)))</f>
        <v>#REF!</v>
      </c>
      <c r="V86" s="23" t="e">
        <f t="array" aca="1" ref="V86" ca="1">SUMPRODUCT(N(OFFSET(partidas,V$2*10,0,10,1)=$B81),N(OFFSET(partidas,V$2*10,1,10,1)&lt;&gt;""),N(OFFSET(partidas,V$2*10,1,10,1)=OFFSET(partidas,V$2*10,3,10,1)))+SUMPRODUCT(N(OFFSET(partidas,V$2*10,4,10,1)=$B81),N(OFFSET(partidas,V$2*10,1,10,1)&lt;&gt;""),N(OFFSET(partidas,V$2*10,1,10,1)=OFFSET(partidas,V$2*10,3,10,1)))</f>
        <v>#REF!</v>
      </c>
      <c r="W86" s="23" t="e">
        <f t="array" aca="1" ref="W86" ca="1">SUMPRODUCT(N(OFFSET(partidas,W$2*10,0,10,1)=$B81),N(OFFSET(partidas,W$2*10,1,10,1)&lt;&gt;""),N(OFFSET(partidas,W$2*10,1,10,1)=OFFSET(partidas,W$2*10,3,10,1)))+SUMPRODUCT(N(OFFSET(partidas,W$2*10,4,10,1)=$B81),N(OFFSET(partidas,W$2*10,1,10,1)&lt;&gt;""),N(OFFSET(partidas,W$2*10,1,10,1)=OFFSET(partidas,W$2*10,3,10,1)))</f>
        <v>#REF!</v>
      </c>
      <c r="X86" s="23" t="e">
        <f t="array" aca="1" ref="X86" ca="1">SUMPRODUCT(N(OFFSET(partidas,X$2*10,0,10,1)=$B81),N(OFFSET(partidas,X$2*10,1,10,1)&lt;&gt;""),N(OFFSET(partidas,X$2*10,1,10,1)=OFFSET(partidas,X$2*10,3,10,1)))+SUMPRODUCT(N(OFFSET(partidas,X$2*10,4,10,1)=$B81),N(OFFSET(partidas,X$2*10,1,10,1)&lt;&gt;""),N(OFFSET(partidas,X$2*10,1,10,1)=OFFSET(partidas,X$2*10,3,10,1)))</f>
        <v>#REF!</v>
      </c>
      <c r="Y86" s="23" t="e">
        <f t="array" aca="1" ref="Y86" ca="1">SUMPRODUCT(N(OFFSET(partidas,Y$2*10,0,10,1)=$B81),N(OFFSET(partidas,Y$2*10,1,10,1)&lt;&gt;""),N(OFFSET(partidas,Y$2*10,1,10,1)=OFFSET(partidas,Y$2*10,3,10,1)))+SUMPRODUCT(N(OFFSET(partidas,Y$2*10,4,10,1)=$B81),N(OFFSET(partidas,Y$2*10,1,10,1)&lt;&gt;""),N(OFFSET(partidas,Y$2*10,1,10,1)=OFFSET(partidas,Y$2*10,3,10,1)))</f>
        <v>#REF!</v>
      </c>
      <c r="Z86" s="23" t="e">
        <f t="array" aca="1" ref="Z86" ca="1">SUMPRODUCT(N(OFFSET(partidas,Z$2*10,0,10,1)=$B81),N(OFFSET(partidas,Z$2*10,1,10,1)&lt;&gt;""),N(OFFSET(partidas,Z$2*10,1,10,1)=OFFSET(partidas,Z$2*10,3,10,1)))+SUMPRODUCT(N(OFFSET(partidas,Z$2*10,4,10,1)=$B81),N(OFFSET(partidas,Z$2*10,1,10,1)&lt;&gt;""),N(OFFSET(partidas,Z$2*10,1,10,1)=OFFSET(partidas,Z$2*10,3,10,1)))</f>
        <v>#REF!</v>
      </c>
      <c r="AA86" s="23" t="e">
        <f t="array" aca="1" ref="AA86" ca="1">SUMPRODUCT(N(OFFSET(partidas,AA$2*10,0,10,1)=$B81),N(OFFSET(partidas,AA$2*10,1,10,1)&lt;&gt;""),N(OFFSET(partidas,AA$2*10,1,10,1)=OFFSET(partidas,AA$2*10,3,10,1)))+SUMPRODUCT(N(OFFSET(partidas,AA$2*10,4,10,1)=$B81),N(OFFSET(partidas,AA$2*10,1,10,1)&lt;&gt;""),N(OFFSET(partidas,AA$2*10,1,10,1)=OFFSET(partidas,AA$2*10,3,10,1)))</f>
        <v>#REF!</v>
      </c>
      <c r="AB86" s="23" t="e">
        <f t="array" aca="1" ref="AB86" ca="1">SUMPRODUCT(N(OFFSET(partidas,AB$2*10,0,10,1)=$B81),N(OFFSET(partidas,AB$2*10,1,10,1)&lt;&gt;""),N(OFFSET(partidas,AB$2*10,1,10,1)=OFFSET(partidas,AB$2*10,3,10,1)))+SUMPRODUCT(N(OFFSET(partidas,AB$2*10,4,10,1)=$B81),N(OFFSET(partidas,AB$2*10,1,10,1)&lt;&gt;""),N(OFFSET(partidas,AB$2*10,1,10,1)=OFFSET(partidas,AB$2*10,3,10,1)))</f>
        <v>#REF!</v>
      </c>
      <c r="AC86" s="23" t="e">
        <f t="array" aca="1" ref="AC86" ca="1">SUMPRODUCT(N(OFFSET(partidas,AC$2*10,0,10,1)=$B81),N(OFFSET(partidas,AC$2*10,1,10,1)&lt;&gt;""),N(OFFSET(partidas,AC$2*10,1,10,1)=OFFSET(partidas,AC$2*10,3,10,1)))+SUMPRODUCT(N(OFFSET(partidas,AC$2*10,4,10,1)=$B81),N(OFFSET(partidas,AC$2*10,1,10,1)&lt;&gt;""),N(OFFSET(partidas,AC$2*10,1,10,1)=OFFSET(partidas,AC$2*10,3,10,1)))</f>
        <v>#REF!</v>
      </c>
      <c r="AD86" s="23" t="e">
        <f t="array" aca="1" ref="AD86" ca="1">SUMPRODUCT(N(OFFSET(partidas,AD$2*10,0,10,1)=$B81),N(OFFSET(partidas,AD$2*10,1,10,1)&lt;&gt;""),N(OFFSET(partidas,AD$2*10,1,10,1)=OFFSET(partidas,AD$2*10,3,10,1)))+SUMPRODUCT(N(OFFSET(partidas,AD$2*10,4,10,1)=$B81),N(OFFSET(partidas,AD$2*10,1,10,1)&lt;&gt;""),N(OFFSET(partidas,AD$2*10,1,10,1)=OFFSET(partidas,AD$2*10,3,10,1)))</f>
        <v>#REF!</v>
      </c>
      <c r="AE86" s="23" t="e">
        <f t="array" aca="1" ref="AE86" ca="1">SUMPRODUCT(N(OFFSET(partidas,AE$2*10,0,10,1)=$B81),N(OFFSET(partidas,AE$2*10,1,10,1)&lt;&gt;""),N(OFFSET(partidas,AE$2*10,1,10,1)=OFFSET(partidas,AE$2*10,3,10,1)))+SUMPRODUCT(N(OFFSET(partidas,AE$2*10,4,10,1)=$B81),N(OFFSET(partidas,AE$2*10,1,10,1)&lt;&gt;""),N(OFFSET(partidas,AE$2*10,1,10,1)=OFFSET(partidas,AE$2*10,3,10,1)))</f>
        <v>#REF!</v>
      </c>
      <c r="AF86" s="23" t="e">
        <f t="array" aca="1" ref="AF86" ca="1">SUMPRODUCT(N(OFFSET(partidas,AF$2*10,0,10,1)=$B81),N(OFFSET(partidas,AF$2*10,1,10,1)&lt;&gt;""),N(OFFSET(partidas,AF$2*10,1,10,1)=OFFSET(partidas,AF$2*10,3,10,1)))+SUMPRODUCT(N(OFFSET(partidas,AF$2*10,4,10,1)=$B81),N(OFFSET(partidas,AF$2*10,1,10,1)&lt;&gt;""),N(OFFSET(partidas,AF$2*10,1,10,1)=OFFSET(partidas,AF$2*10,3,10,1)))</f>
        <v>#REF!</v>
      </c>
      <c r="AG86" s="23" t="e">
        <f t="array" aca="1" ref="AG86" ca="1">SUMPRODUCT(N(OFFSET(partidas,AG$2*10,0,10,1)=$B81),N(OFFSET(partidas,AG$2*10,1,10,1)&lt;&gt;""),N(OFFSET(partidas,AG$2*10,1,10,1)=OFFSET(partidas,AG$2*10,3,10,1)))+SUMPRODUCT(N(OFFSET(partidas,AG$2*10,4,10,1)=$B81),N(OFFSET(partidas,AG$2*10,1,10,1)&lt;&gt;""),N(OFFSET(partidas,AG$2*10,1,10,1)=OFFSET(partidas,AG$2*10,3,10,1)))</f>
        <v>#REF!</v>
      </c>
      <c r="AH86" s="23" t="e">
        <f t="array" aca="1" ref="AH86" ca="1">SUMPRODUCT(N(OFFSET(partidas,AH$2*10,0,10,1)=$B81),N(OFFSET(partidas,AH$2*10,1,10,1)&lt;&gt;""),N(OFFSET(partidas,AH$2*10,1,10,1)=OFFSET(partidas,AH$2*10,3,10,1)))+SUMPRODUCT(N(OFFSET(partidas,AH$2*10,4,10,1)=$B81),N(OFFSET(partidas,AH$2*10,1,10,1)&lt;&gt;""),N(OFFSET(partidas,AH$2*10,1,10,1)=OFFSET(partidas,AH$2*10,3,10,1)))</f>
        <v>#REF!</v>
      </c>
      <c r="AI86" s="23" t="e">
        <f t="array" aca="1" ref="AI86" ca="1">SUMPRODUCT(N(OFFSET(partidas,AI$2*10,0,10,1)=$B81),N(OFFSET(partidas,AI$2*10,1,10,1)&lt;&gt;""),N(OFFSET(partidas,AI$2*10,1,10,1)=OFFSET(partidas,AI$2*10,3,10,1)))+SUMPRODUCT(N(OFFSET(partidas,AI$2*10,4,10,1)=$B81),N(OFFSET(partidas,AI$2*10,1,10,1)&lt;&gt;""),N(OFFSET(partidas,AI$2*10,1,10,1)=OFFSET(partidas,AI$2*10,3,10,1)))</f>
        <v>#REF!</v>
      </c>
      <c r="AJ86" s="23" t="e">
        <f t="array" aca="1" ref="AJ86" ca="1">SUMPRODUCT(N(OFFSET(partidas,AJ$2*10,0,10,1)=$B81),N(OFFSET(partidas,AJ$2*10,1,10,1)&lt;&gt;""),N(OFFSET(partidas,AJ$2*10,1,10,1)=OFFSET(partidas,AJ$2*10,3,10,1)))+SUMPRODUCT(N(OFFSET(partidas,AJ$2*10,4,10,1)=$B81),N(OFFSET(partidas,AJ$2*10,1,10,1)&lt;&gt;""),N(OFFSET(partidas,AJ$2*10,1,10,1)=OFFSET(partidas,AJ$2*10,3,10,1)))</f>
        <v>#REF!</v>
      </c>
      <c r="AK86" s="23" t="e">
        <f t="array" aca="1" ref="AK86" ca="1">SUMPRODUCT(N(OFFSET(partidas,AK$2*10,0,10,1)=$B81),N(OFFSET(partidas,AK$2*10,1,10,1)&lt;&gt;""),N(OFFSET(partidas,AK$2*10,1,10,1)=OFFSET(partidas,AK$2*10,3,10,1)))+SUMPRODUCT(N(OFFSET(partidas,AK$2*10,4,10,1)=$B81),N(OFFSET(partidas,AK$2*10,1,10,1)&lt;&gt;""),N(OFFSET(partidas,AK$2*10,1,10,1)=OFFSET(partidas,AK$2*10,3,10,1)))</f>
        <v>#REF!</v>
      </c>
      <c r="AL86" s="23" t="e">
        <f t="array" aca="1" ref="AL86" ca="1">SUMPRODUCT(N(OFFSET(partidas,AL$2*10,0,10,1)=$B81),N(OFFSET(partidas,AL$2*10,1,10,1)&lt;&gt;""),N(OFFSET(partidas,AL$2*10,1,10,1)=OFFSET(partidas,AL$2*10,3,10,1)))+SUMPRODUCT(N(OFFSET(partidas,AL$2*10,4,10,1)=$B81),N(OFFSET(partidas,AL$2*10,1,10,1)&lt;&gt;""),N(OFFSET(partidas,AL$2*10,1,10,1)=OFFSET(partidas,AL$2*10,3,10,1)))</f>
        <v>#REF!</v>
      </c>
      <c r="AM86" s="23" t="e">
        <f t="array" aca="1" ref="AM86" ca="1">SUMPRODUCT(N(OFFSET(partidas,AM$2*10,0,10,1)=$B81),N(OFFSET(partidas,AM$2*10,1,10,1)&lt;&gt;""),N(OFFSET(partidas,AM$2*10,1,10,1)=OFFSET(partidas,AM$2*10,3,10,1)))+SUMPRODUCT(N(OFFSET(partidas,AM$2*10,4,10,1)=$B81),N(OFFSET(partidas,AM$2*10,1,10,1)&lt;&gt;""),N(OFFSET(partidas,AM$2*10,1,10,1)=OFFSET(partidas,AM$2*10,3,10,1)))</f>
        <v>#REF!</v>
      </c>
      <c r="AN86" s="23" t="e">
        <f t="array" aca="1" ref="AN86" ca="1">SUMPRODUCT(N(OFFSET(partidas,AN$2*10,0,10,1)=$B81),N(OFFSET(partidas,AN$2*10,1,10,1)&lt;&gt;""),N(OFFSET(partidas,AN$2*10,1,10,1)=OFFSET(partidas,AN$2*10,3,10,1)))+SUMPRODUCT(N(OFFSET(partidas,AN$2*10,4,10,1)=$B81),N(OFFSET(partidas,AN$2*10,1,10,1)&lt;&gt;""),N(OFFSET(partidas,AN$2*10,1,10,1)=OFFSET(partidas,AN$2*10,3,10,1)))</f>
        <v>#REF!</v>
      </c>
      <c r="AO86" s="38" t="e">
        <f ca="1">AO85*100000000+COUNTIF($C85:C85,3)*1000000+(AO81+AO82-AO83-AO84+30)*1000+(AO81+AO82)</f>
        <v>#REF!</v>
      </c>
      <c r="AP86" s="38" t="e">
        <f ca="1">AP85*100000000+COUNTIF($C85:D85,3)*1000000+(AP81+AP82-AP83-AP84+30)*1000+(AP81+AP82)</f>
        <v>#REF!</v>
      </c>
      <c r="AQ86" s="38" t="e">
        <f ca="1">AQ85*100000000+COUNTIF($C85:E85,3)*1000000+(AQ81+AQ82-AQ83-AQ84+30)*1000+(AQ81+AQ82)</f>
        <v>#REF!</v>
      </c>
      <c r="AR86" s="38" t="e">
        <f ca="1">AR85*100000000+COUNTIF($C85:F85,3)*1000000+(AR81+AR82-AR83-AR84+30)*1000+(AR81+AR82)</f>
        <v>#REF!</v>
      </c>
      <c r="AS86" s="38" t="e">
        <f ca="1">AS85*100000000+COUNTIF($C85:G85,3)*1000000+(AS81+AS82-AS83-AS84+30)*1000+(AS81+AS82)</f>
        <v>#REF!</v>
      </c>
      <c r="AT86" s="38" t="e">
        <f ca="1">AT85*100000000+COUNTIF($C85:H85,3)*1000000+(AT81+AT82-AT83-AT84+30)*1000+(AT81+AT82)</f>
        <v>#REF!</v>
      </c>
      <c r="AU86" s="38" t="e">
        <f ca="1">AU85*100000000+COUNTIF($C85:I85,3)*1000000+(AU81+AU82-AU83-AU84+30)*1000+(AU81+AU82)</f>
        <v>#REF!</v>
      </c>
      <c r="AV86" s="38" t="e">
        <f ca="1">AV85*100000000+COUNTIF($C85:J85,3)*1000000+(AV81+AV82-AV83-AV84+30)*1000+(AV81+AV82)</f>
        <v>#REF!</v>
      </c>
      <c r="AW86" s="38" t="e">
        <f ca="1">AW85*100000000+COUNTIF($C85:K85,3)*1000000+(AW81+AW82-AW83-AW84+30)*1000+(AW81+AW82)</f>
        <v>#REF!</v>
      </c>
      <c r="AX86" s="38" t="e">
        <f ca="1">AX85*100000000+COUNTIF($C85:L85,3)*1000000+(AX81+AX82-AX83-AX84+30)*1000+(AX81+AX82)</f>
        <v>#REF!</v>
      </c>
      <c r="AY86" s="38" t="e">
        <f ca="1">AY85*100000000+COUNTIF($C85:M85,3)*1000000+(AY81+AY82-AY83-AY84+30)*1000+(AY81+AY82)</f>
        <v>#REF!</v>
      </c>
      <c r="AZ86" s="38" t="e">
        <f ca="1">AZ85*100000000+COUNTIF($C85:N85,3)*1000000+(AZ81+AZ82-AZ83-AZ84+30)*1000+(AZ81+AZ82)</f>
        <v>#REF!</v>
      </c>
      <c r="BA86" s="38" t="e">
        <f ca="1">BA85*100000000+COUNTIF($C85:O85,3)*1000000+(BA81+BA82-BA83-BA84+30)*1000+(BA81+BA82)</f>
        <v>#REF!</v>
      </c>
      <c r="BB86" s="38" t="e">
        <f ca="1">BB85*100000000+COUNTIF($C85:P85,3)*1000000+(BB81+BB82-BB83-BB84+30)*1000+(BB81+BB82)</f>
        <v>#REF!</v>
      </c>
      <c r="BC86" s="38" t="e">
        <f ca="1">BC85*100000000+COUNTIF($C85:Q85,3)*1000000+(BC81+BC82-BC83-BC84+30)*1000+(BC81+BC82)</f>
        <v>#REF!</v>
      </c>
      <c r="BD86" s="38" t="e">
        <f ca="1">BD85*100000000+COUNTIF($C85:R85,3)*1000000+(BD81+BD82-BD83-BD84+30)*1000+(BD81+BD82)</f>
        <v>#REF!</v>
      </c>
      <c r="BE86" s="38" t="e">
        <f ca="1">BE85*100000000+COUNTIF($C85:S85,3)*1000000+(BE81+BE82-BE83-BE84+30)*1000+(BE81+BE82)</f>
        <v>#REF!</v>
      </c>
      <c r="BF86" s="38" t="e">
        <f ca="1">BF85*100000000+COUNTIF($C85:T85,3)*1000000+(BF81+BF82-BF83-BF84+30)*1000+(BF81+BF82)</f>
        <v>#REF!</v>
      </c>
      <c r="BG86" s="38" t="e">
        <f ca="1">BG85*100000000+COUNTIF($C85:U85,3)*1000000+(BG81+BG82-BG83-BG84+30)*1000+(BG81+BG82)</f>
        <v>#REF!</v>
      </c>
      <c r="BH86" s="38" t="e">
        <f ca="1">BH85*100000000+COUNTIF($C85:V85,3)*1000000+(BH81+BH82-BH83-BH84+30)*1000+(BH81+BH82)</f>
        <v>#REF!</v>
      </c>
      <c r="BI86" s="38" t="e">
        <f ca="1">BI85*100000000+COUNTIF($C85:W85,3)*1000000+(BI81+BI82-BI83-BI84+30)*1000+(BI81+BI82)</f>
        <v>#REF!</v>
      </c>
      <c r="BJ86" s="38" t="e">
        <f ca="1">BJ85*100000000+COUNTIF($C85:X85,3)*1000000+(BJ81+BJ82-BJ83-BJ84+30)*1000+(BJ81+BJ82)</f>
        <v>#REF!</v>
      </c>
      <c r="BK86" s="38" t="e">
        <f ca="1">BK85*100000000+COUNTIF($C85:Y85,3)*1000000+(BK81+BK82-BK83-BK84+30)*1000+(BK81+BK82)</f>
        <v>#REF!</v>
      </c>
      <c r="BL86" s="38" t="e">
        <f ca="1">BL85*100000000+COUNTIF($C85:Z85,3)*1000000+(BL81+BL82-BL83-BL84+30)*1000+(BL81+BL82)</f>
        <v>#REF!</v>
      </c>
      <c r="BM86" s="38" t="e">
        <f ca="1">BM85*100000000+COUNTIF($C85:AA85,3)*1000000+(BM81+BM82-BM83-BM84+30)*1000+(BM81+BM82)</f>
        <v>#REF!</v>
      </c>
      <c r="BN86" s="38" t="e">
        <f ca="1">BN85*100000000+COUNTIF($C85:AB85,3)*1000000+(BN81+BN82-BN83-BN84+30)*1000+(BN81+BN82)</f>
        <v>#REF!</v>
      </c>
      <c r="BO86" s="38" t="e">
        <f ca="1">BO85*100000000+COUNTIF($C85:AC85,3)*1000000+(BO81+BO82-BO83-BO84+30)*1000+(BO81+BO82)</f>
        <v>#REF!</v>
      </c>
      <c r="BP86" s="38" t="e">
        <f ca="1">BP85*100000000+COUNTIF($C85:AD85,3)*1000000+(BP81+BP82-BP83-BP84+30)*1000+(BP81+BP82)</f>
        <v>#REF!</v>
      </c>
      <c r="BQ86" s="38" t="e">
        <f ca="1">BQ85*100000000+COUNTIF($C85:AE85,3)*1000000+(BQ81+BQ82-BQ83-BQ84+30)*1000+(BQ81+BQ82)</f>
        <v>#REF!</v>
      </c>
      <c r="BR86" s="38" t="e">
        <f ca="1">BR85*100000000+COUNTIF($C85:AF85,3)*1000000+(BR81+BR82-BR83-BR84+30)*1000+(BR81+BR82)</f>
        <v>#REF!</v>
      </c>
      <c r="BS86" s="38" t="e">
        <f ca="1">BS85*100000000+COUNTIF($C85:AG85,3)*1000000+(BS81+BS82-BS83-BS84+30)*1000+(BS81+BS82)</f>
        <v>#REF!</v>
      </c>
      <c r="BT86" s="38" t="e">
        <f ca="1">BT85*100000000+COUNTIF($C85:AH85,3)*1000000+(BT81+BT82-BT83-BT84+30)*1000+(BT81+BT82)</f>
        <v>#REF!</v>
      </c>
      <c r="BU86" s="38" t="e">
        <f ca="1">BU85*100000000+COUNTIF($C85:AI85,3)*1000000+(BU81+BU82-BU83-BU84+30)*1000+(BU81+BU82)</f>
        <v>#REF!</v>
      </c>
      <c r="BV86" s="38" t="e">
        <f ca="1">BV85*100000000+COUNTIF($C85:AJ85,3)*1000000+(BV81+BV82-BV83-BV84+30)*1000+(BV81+BV82)</f>
        <v>#REF!</v>
      </c>
      <c r="BW86" s="38" t="e">
        <f ca="1">BW85*100000000+COUNTIF($C85:AK85,3)*1000000+(BW81+BW82-BW83-BW84+30)*1000+(BW81+BW82)</f>
        <v>#REF!</v>
      </c>
      <c r="BX86" s="38" t="e">
        <f ca="1">BX85*100000000+COUNTIF($C85:AL85,3)*1000000+(BX81+BX82-BX83-BX84+30)*1000+(BX81+BX82)</f>
        <v>#REF!</v>
      </c>
      <c r="BY86" s="38" t="e">
        <f ca="1">BY85*100000000+COUNTIF($C85:AM85,3)*1000000+(BY81+BY82-BY83-BY84+30)*1000+(BY81+BY82)</f>
        <v>#REF!</v>
      </c>
      <c r="BZ86" s="38" t="e">
        <f ca="1">BZ85*100000000+COUNTIF($C85:AN85,3)*1000000+(BZ81+BZ82-BZ83-BZ84+30)*1000+(BZ81+BZ82)</f>
        <v>#REF!</v>
      </c>
    </row>
    <row r="87" spans="1:78" ht="13.5" thickBot="1" x14ac:dyDescent="0.25">
      <c r="A87" s="37"/>
      <c r="B87" s="22" t="e">
        <f t="shared" si="80"/>
        <v>#REF!</v>
      </c>
      <c r="C87" s="23" t="e">
        <f t="array" aca="1" ref="C87" ca="1">SUMPRODUCT(N(OFFSET(partidas,C$2*10,0,10,1)=$B87),OFFSET(partidas,C$2*10,1,10,1))</f>
        <v>#REF!</v>
      </c>
      <c r="D87" s="23" t="e">
        <f t="array" aca="1" ref="D87" ca="1">SUMPRODUCT(N(OFFSET(partidas,D$2*10,0,10,1)=$B87),OFFSET(partidas,D$2*10,1,10,1))</f>
        <v>#REF!</v>
      </c>
      <c r="E87" s="23" t="e">
        <f t="array" aca="1" ref="E87" ca="1">SUMPRODUCT(N(OFFSET(partidas,E$2*10,0,10,1)=$B87),OFFSET(partidas,E$2*10,1,10,1))</f>
        <v>#REF!</v>
      </c>
      <c r="F87" s="23" t="e">
        <f t="array" aca="1" ref="F87" ca="1">SUMPRODUCT(N(OFFSET(partidas,F$2*10,0,10,1)=$B87),OFFSET(partidas,F$2*10,1,10,1))</f>
        <v>#REF!</v>
      </c>
      <c r="G87" s="23" t="e">
        <f t="array" aca="1" ref="G87" ca="1">SUMPRODUCT(N(OFFSET(partidas,G$2*10,0,10,1)=$B87),OFFSET(partidas,G$2*10,1,10,1))</f>
        <v>#REF!</v>
      </c>
      <c r="H87" s="23" t="e">
        <f t="array" aca="1" ref="H87" ca="1">SUMPRODUCT(N(OFFSET(partidas,H$2*10,0,10,1)=$B87),OFFSET(partidas,H$2*10,1,10,1))</f>
        <v>#REF!</v>
      </c>
      <c r="I87" s="23" t="e">
        <f t="array" aca="1" ref="I87" ca="1">SUMPRODUCT(N(OFFSET(partidas,I$2*10,0,10,1)=$B87),OFFSET(partidas,I$2*10,1,10,1))</f>
        <v>#REF!</v>
      </c>
      <c r="J87" s="23" t="e">
        <f t="array" aca="1" ref="J87" ca="1">SUMPRODUCT(N(OFFSET(partidas,J$2*10,0,10,1)=$B87),OFFSET(partidas,J$2*10,1,10,1))</f>
        <v>#REF!</v>
      </c>
      <c r="K87" s="23" t="e">
        <f t="array" aca="1" ref="K87" ca="1">SUMPRODUCT(N(OFFSET(partidas,K$2*10,0,10,1)=$B87),OFFSET(partidas,K$2*10,1,10,1))</f>
        <v>#REF!</v>
      </c>
      <c r="L87" s="23" t="e">
        <f t="array" aca="1" ref="L87" ca="1">SUMPRODUCT(N(OFFSET(partidas,L$2*10,0,10,1)=$B87),OFFSET(partidas,L$2*10,1,10,1))</f>
        <v>#REF!</v>
      </c>
      <c r="M87" s="23" t="e">
        <f t="array" aca="1" ref="M87" ca="1">SUMPRODUCT(N(OFFSET(partidas,M$2*10,0,10,1)=$B87),OFFSET(partidas,M$2*10,1,10,1))</f>
        <v>#REF!</v>
      </c>
      <c r="N87" s="23" t="e">
        <f t="array" aca="1" ref="N87" ca="1">SUMPRODUCT(N(OFFSET(partidas,N$2*10,0,10,1)=$B87),OFFSET(partidas,N$2*10,1,10,1))</f>
        <v>#REF!</v>
      </c>
      <c r="O87" s="23" t="e">
        <f t="array" aca="1" ref="O87" ca="1">SUMPRODUCT(N(OFFSET(partidas,O$2*10,0,10,1)=$B87),OFFSET(partidas,O$2*10,1,10,1))</f>
        <v>#REF!</v>
      </c>
      <c r="P87" s="23" t="e">
        <f t="array" aca="1" ref="P87" ca="1">SUMPRODUCT(N(OFFSET(partidas,P$2*10,0,10,1)=$B87),OFFSET(partidas,P$2*10,1,10,1))</f>
        <v>#REF!</v>
      </c>
      <c r="Q87" s="23" t="e">
        <f t="array" aca="1" ref="Q87" ca="1">SUMPRODUCT(N(OFFSET(partidas,Q$2*10,0,10,1)=$B87),OFFSET(partidas,Q$2*10,1,10,1))</f>
        <v>#REF!</v>
      </c>
      <c r="R87" s="23" t="e">
        <f t="array" aca="1" ref="R87" ca="1">SUMPRODUCT(N(OFFSET(partidas,R$2*10,0,10,1)=$B87),OFFSET(partidas,R$2*10,1,10,1))</f>
        <v>#REF!</v>
      </c>
      <c r="S87" s="23" t="e">
        <f t="array" aca="1" ref="S87" ca="1">SUMPRODUCT(N(OFFSET(partidas,S$2*10,0,10,1)=$B87),OFFSET(partidas,S$2*10,1,10,1))</f>
        <v>#REF!</v>
      </c>
      <c r="T87" s="23" t="e">
        <f t="array" aca="1" ref="T87" ca="1">SUMPRODUCT(N(OFFSET(partidas,T$2*10,0,10,1)=$B87),OFFSET(partidas,T$2*10,1,10,1))</f>
        <v>#REF!</v>
      </c>
      <c r="U87" s="23" t="e">
        <f t="array" aca="1" ref="U87" ca="1">SUMPRODUCT(N(OFFSET(partidas,U$2*10,0,10,1)=$B87),OFFSET(partidas,U$2*10,1,10,1))</f>
        <v>#REF!</v>
      </c>
      <c r="V87" s="23" t="e">
        <f t="array" aca="1" ref="V87" ca="1">SUMPRODUCT(N(OFFSET(partidas,V$2*10,0,10,1)=$B87),OFFSET(partidas,V$2*10,1,10,1))</f>
        <v>#REF!</v>
      </c>
      <c r="W87" s="23" t="e">
        <f t="array" aca="1" ref="W87" ca="1">SUMPRODUCT(N(OFFSET(partidas,W$2*10,0,10,1)=$B87),OFFSET(partidas,W$2*10,1,10,1))</f>
        <v>#REF!</v>
      </c>
      <c r="X87" s="23" t="e">
        <f t="array" aca="1" ref="X87" ca="1">SUMPRODUCT(N(OFFSET(partidas,X$2*10,0,10,1)=$B87),OFFSET(partidas,X$2*10,1,10,1))</f>
        <v>#REF!</v>
      </c>
      <c r="Y87" s="23" t="e">
        <f t="array" aca="1" ref="Y87" ca="1">SUMPRODUCT(N(OFFSET(partidas,Y$2*10,0,10,1)=$B87),OFFSET(partidas,Y$2*10,1,10,1))</f>
        <v>#REF!</v>
      </c>
      <c r="Z87" s="23" t="e">
        <f t="array" aca="1" ref="Z87" ca="1">SUMPRODUCT(N(OFFSET(partidas,Z$2*10,0,10,1)=$B87),OFFSET(partidas,Z$2*10,1,10,1))</f>
        <v>#REF!</v>
      </c>
      <c r="AA87" s="23" t="e">
        <f t="array" aca="1" ref="AA87" ca="1">SUMPRODUCT(N(OFFSET(partidas,AA$2*10,0,10,1)=$B87),OFFSET(partidas,AA$2*10,1,10,1))</f>
        <v>#REF!</v>
      </c>
      <c r="AB87" s="23" t="e">
        <f t="array" aca="1" ref="AB87" ca="1">SUMPRODUCT(N(OFFSET(partidas,AB$2*10,0,10,1)=$B87),OFFSET(partidas,AB$2*10,1,10,1))</f>
        <v>#REF!</v>
      </c>
      <c r="AC87" s="23" t="e">
        <f t="array" aca="1" ref="AC87" ca="1">SUMPRODUCT(N(OFFSET(partidas,AC$2*10,0,10,1)=$B87),OFFSET(partidas,AC$2*10,1,10,1))</f>
        <v>#REF!</v>
      </c>
      <c r="AD87" s="23" t="e">
        <f t="array" aca="1" ref="AD87" ca="1">SUMPRODUCT(N(OFFSET(partidas,AD$2*10,0,10,1)=$B87),OFFSET(partidas,AD$2*10,1,10,1))</f>
        <v>#REF!</v>
      </c>
      <c r="AE87" s="23" t="e">
        <f t="array" aca="1" ref="AE87" ca="1">SUMPRODUCT(N(OFFSET(partidas,AE$2*10,0,10,1)=$B87),OFFSET(partidas,AE$2*10,1,10,1))</f>
        <v>#REF!</v>
      </c>
      <c r="AF87" s="23" t="e">
        <f t="array" aca="1" ref="AF87" ca="1">SUMPRODUCT(N(OFFSET(partidas,AF$2*10,0,10,1)=$B87),OFFSET(partidas,AF$2*10,1,10,1))</f>
        <v>#REF!</v>
      </c>
      <c r="AG87" s="23" t="e">
        <f t="array" aca="1" ref="AG87" ca="1">SUMPRODUCT(N(OFFSET(partidas,AG$2*10,0,10,1)=$B87),OFFSET(partidas,AG$2*10,1,10,1))</f>
        <v>#REF!</v>
      </c>
      <c r="AH87" s="23" t="e">
        <f t="array" aca="1" ref="AH87" ca="1">SUMPRODUCT(N(OFFSET(partidas,AH$2*10,0,10,1)=$B87),OFFSET(partidas,AH$2*10,1,10,1))</f>
        <v>#REF!</v>
      </c>
      <c r="AI87" s="23" t="e">
        <f t="array" aca="1" ref="AI87" ca="1">SUMPRODUCT(N(OFFSET(partidas,AI$2*10,0,10,1)=$B87),OFFSET(partidas,AI$2*10,1,10,1))</f>
        <v>#REF!</v>
      </c>
      <c r="AJ87" s="23" t="e">
        <f t="array" aca="1" ref="AJ87" ca="1">SUMPRODUCT(N(OFFSET(partidas,AJ$2*10,0,10,1)=$B87),OFFSET(partidas,AJ$2*10,1,10,1))</f>
        <v>#REF!</v>
      </c>
      <c r="AK87" s="23" t="e">
        <f t="array" aca="1" ref="AK87" ca="1">SUMPRODUCT(N(OFFSET(partidas,AK$2*10,0,10,1)=$B87),OFFSET(partidas,AK$2*10,1,10,1))</f>
        <v>#REF!</v>
      </c>
      <c r="AL87" s="23" t="e">
        <f t="array" aca="1" ref="AL87" ca="1">SUMPRODUCT(N(OFFSET(partidas,AL$2*10,0,10,1)=$B87),OFFSET(partidas,AL$2*10,1,10,1))</f>
        <v>#REF!</v>
      </c>
      <c r="AM87" s="23" t="e">
        <f t="array" aca="1" ref="AM87" ca="1">SUMPRODUCT(N(OFFSET(partidas,AM$2*10,0,10,1)=$B87),OFFSET(partidas,AM$2*10,1,10,1))</f>
        <v>#REF!</v>
      </c>
      <c r="AN87" s="23" t="e">
        <f t="array" aca="1" ref="AN87" ca="1">SUMPRODUCT(N(OFFSET(partidas,AN$2*10,0,10,1)=$B87),OFFSET(partidas,AN$2*10,1,10,1))</f>
        <v>#REF!</v>
      </c>
      <c r="AO87" s="23" t="e">
        <f ca="1">C87</f>
        <v>#REF!</v>
      </c>
      <c r="AP87" s="23" t="e">
        <f t="shared" ref="AP87:AX91" ca="1" si="104">D87+AO87</f>
        <v>#REF!</v>
      </c>
      <c r="AQ87" s="23" t="e">
        <f t="shared" ca="1" si="104"/>
        <v>#REF!</v>
      </c>
      <c r="AR87" s="23" t="e">
        <f t="shared" ca="1" si="104"/>
        <v>#REF!</v>
      </c>
      <c r="AS87" s="23" t="e">
        <f t="shared" ca="1" si="104"/>
        <v>#REF!</v>
      </c>
      <c r="AT87" s="23" t="e">
        <f t="shared" ca="1" si="104"/>
        <v>#REF!</v>
      </c>
      <c r="AU87" s="23" t="e">
        <f t="shared" ca="1" si="104"/>
        <v>#REF!</v>
      </c>
      <c r="AV87" s="23" t="e">
        <f t="shared" ca="1" si="104"/>
        <v>#REF!</v>
      </c>
      <c r="AW87" s="23" t="e">
        <f t="shared" ca="1" si="104"/>
        <v>#REF!</v>
      </c>
      <c r="AX87" s="23" t="e">
        <f t="shared" ca="1" si="104"/>
        <v>#REF!</v>
      </c>
      <c r="AY87" s="23" t="e">
        <f t="shared" ref="AY87:BZ87" ca="1" si="105">M87+AX87</f>
        <v>#REF!</v>
      </c>
      <c r="AZ87" s="23" t="e">
        <f t="shared" ca="1" si="105"/>
        <v>#REF!</v>
      </c>
      <c r="BA87" s="23" t="e">
        <f t="shared" ca="1" si="105"/>
        <v>#REF!</v>
      </c>
      <c r="BB87" s="23" t="e">
        <f t="shared" ca="1" si="105"/>
        <v>#REF!</v>
      </c>
      <c r="BC87" s="23" t="e">
        <f t="shared" ca="1" si="105"/>
        <v>#REF!</v>
      </c>
      <c r="BD87" s="23" t="e">
        <f t="shared" ca="1" si="105"/>
        <v>#REF!</v>
      </c>
      <c r="BE87" s="23" t="e">
        <f t="shared" ca="1" si="105"/>
        <v>#REF!</v>
      </c>
      <c r="BF87" s="23" t="e">
        <f t="shared" ca="1" si="105"/>
        <v>#REF!</v>
      </c>
      <c r="BG87" s="23" t="e">
        <f t="shared" ca="1" si="105"/>
        <v>#REF!</v>
      </c>
      <c r="BH87" s="23" t="e">
        <f t="shared" ca="1" si="105"/>
        <v>#REF!</v>
      </c>
      <c r="BI87" s="23" t="e">
        <f t="shared" ca="1" si="105"/>
        <v>#REF!</v>
      </c>
      <c r="BJ87" s="23" t="e">
        <f t="shared" ca="1" si="105"/>
        <v>#REF!</v>
      </c>
      <c r="BK87" s="23" t="e">
        <f t="shared" ca="1" si="105"/>
        <v>#REF!</v>
      </c>
      <c r="BL87" s="23" t="e">
        <f t="shared" ca="1" si="105"/>
        <v>#REF!</v>
      </c>
      <c r="BM87" s="23" t="e">
        <f t="shared" ca="1" si="105"/>
        <v>#REF!</v>
      </c>
      <c r="BN87" s="23" t="e">
        <f t="shared" ca="1" si="105"/>
        <v>#REF!</v>
      </c>
      <c r="BO87" s="23" t="e">
        <f t="shared" ca="1" si="105"/>
        <v>#REF!</v>
      </c>
      <c r="BP87" s="23" t="e">
        <f t="shared" ca="1" si="105"/>
        <v>#REF!</v>
      </c>
      <c r="BQ87" s="23" t="e">
        <f t="shared" ca="1" si="105"/>
        <v>#REF!</v>
      </c>
      <c r="BR87" s="23" t="e">
        <f t="shared" ca="1" si="105"/>
        <v>#REF!</v>
      </c>
      <c r="BS87" s="23" t="e">
        <f t="shared" ca="1" si="105"/>
        <v>#REF!</v>
      </c>
      <c r="BT87" s="23" t="e">
        <f t="shared" ca="1" si="105"/>
        <v>#REF!</v>
      </c>
      <c r="BU87" s="23" t="e">
        <f t="shared" ca="1" si="105"/>
        <v>#REF!</v>
      </c>
      <c r="BV87" s="23" t="e">
        <f t="shared" ca="1" si="105"/>
        <v>#REF!</v>
      </c>
      <c r="BW87" s="23" t="e">
        <f t="shared" ca="1" si="105"/>
        <v>#REF!</v>
      </c>
      <c r="BX87" s="23" t="e">
        <f t="shared" ca="1" si="105"/>
        <v>#REF!</v>
      </c>
      <c r="BY87" s="23" t="e">
        <f t="shared" ca="1" si="105"/>
        <v>#REF!</v>
      </c>
      <c r="BZ87" s="23" t="e">
        <f t="shared" ca="1" si="105"/>
        <v>#REF!</v>
      </c>
    </row>
    <row r="88" spans="1:78" ht="13.5" thickBot="1" x14ac:dyDescent="0.25">
      <c r="A88" s="37"/>
      <c r="B88" s="22" t="e">
        <f t="shared" si="80"/>
        <v>#REF!</v>
      </c>
      <c r="C88" s="23" t="e">
        <f t="array" aca="1" ref="C88" ca="1">SUMPRODUCT(N(OFFSET(partidas,C$2*10,4,10,1)=$B87),OFFSET(partidas,C$2*10,3,10,1))</f>
        <v>#REF!</v>
      </c>
      <c r="D88" s="23" t="e">
        <f t="array" aca="1" ref="D88" ca="1">SUMPRODUCT(N(OFFSET(partidas,D$2*10,4,10,1)=$B87),OFFSET(partidas,D$2*10,3,10,1))</f>
        <v>#REF!</v>
      </c>
      <c r="E88" s="23" t="e">
        <f t="array" aca="1" ref="E88" ca="1">SUMPRODUCT(N(OFFSET(partidas,E$2*10,4,10,1)=$B87),OFFSET(partidas,E$2*10,3,10,1))</f>
        <v>#REF!</v>
      </c>
      <c r="F88" s="23" t="e">
        <f t="array" aca="1" ref="F88" ca="1">SUMPRODUCT(N(OFFSET(partidas,F$2*10,4,10,1)=$B87),OFFSET(partidas,F$2*10,3,10,1))</f>
        <v>#REF!</v>
      </c>
      <c r="G88" s="23" t="e">
        <f t="array" aca="1" ref="G88" ca="1">SUMPRODUCT(N(OFFSET(partidas,G$2*10,4,10,1)=$B87),OFFSET(partidas,G$2*10,3,10,1))</f>
        <v>#REF!</v>
      </c>
      <c r="H88" s="23" t="e">
        <f t="array" aca="1" ref="H88" ca="1">SUMPRODUCT(N(OFFSET(partidas,H$2*10,4,10,1)=$B87),OFFSET(partidas,H$2*10,3,10,1))</f>
        <v>#REF!</v>
      </c>
      <c r="I88" s="23" t="e">
        <f t="array" aca="1" ref="I88" ca="1">SUMPRODUCT(N(OFFSET(partidas,I$2*10,4,10,1)=$B87),OFFSET(partidas,I$2*10,3,10,1))</f>
        <v>#REF!</v>
      </c>
      <c r="J88" s="23" t="e">
        <f t="array" aca="1" ref="J88" ca="1">SUMPRODUCT(N(OFFSET(partidas,J$2*10,4,10,1)=$B87),OFFSET(partidas,J$2*10,3,10,1))</f>
        <v>#REF!</v>
      </c>
      <c r="K88" s="23" t="e">
        <f t="array" aca="1" ref="K88" ca="1">SUMPRODUCT(N(OFFSET(partidas,K$2*10,4,10,1)=$B87),OFFSET(partidas,K$2*10,3,10,1))</f>
        <v>#REF!</v>
      </c>
      <c r="L88" s="23" t="e">
        <f t="array" aca="1" ref="L88" ca="1">SUMPRODUCT(N(OFFSET(partidas,L$2*10,4,10,1)=$B87),OFFSET(partidas,L$2*10,3,10,1))</f>
        <v>#REF!</v>
      </c>
      <c r="M88" s="23" t="e">
        <f t="array" aca="1" ref="M88" ca="1">SUMPRODUCT(N(OFFSET(partidas,M$2*10,4,10,1)=$B87),OFFSET(partidas,M$2*10,3,10,1))</f>
        <v>#REF!</v>
      </c>
      <c r="N88" s="23" t="e">
        <f t="array" aca="1" ref="N88" ca="1">SUMPRODUCT(N(OFFSET(partidas,N$2*10,4,10,1)=$B87),OFFSET(partidas,N$2*10,3,10,1))</f>
        <v>#REF!</v>
      </c>
      <c r="O88" s="23" t="e">
        <f t="array" aca="1" ref="O88" ca="1">SUMPRODUCT(N(OFFSET(partidas,O$2*10,4,10,1)=$B87),OFFSET(partidas,O$2*10,3,10,1))</f>
        <v>#REF!</v>
      </c>
      <c r="P88" s="23" t="e">
        <f t="array" aca="1" ref="P88" ca="1">SUMPRODUCT(N(OFFSET(partidas,P$2*10,4,10,1)=$B87),OFFSET(partidas,P$2*10,3,10,1))</f>
        <v>#REF!</v>
      </c>
      <c r="Q88" s="23" t="e">
        <f t="array" aca="1" ref="Q88" ca="1">SUMPRODUCT(N(OFFSET(partidas,Q$2*10,4,10,1)=$B87),OFFSET(partidas,Q$2*10,3,10,1))</f>
        <v>#REF!</v>
      </c>
      <c r="R88" s="23" t="e">
        <f t="array" aca="1" ref="R88" ca="1">SUMPRODUCT(N(OFFSET(partidas,R$2*10,4,10,1)=$B87),OFFSET(partidas,R$2*10,3,10,1))</f>
        <v>#REF!</v>
      </c>
      <c r="S88" s="23" t="e">
        <f t="array" aca="1" ref="S88" ca="1">SUMPRODUCT(N(OFFSET(partidas,S$2*10,4,10,1)=$B87),OFFSET(partidas,S$2*10,3,10,1))</f>
        <v>#REF!</v>
      </c>
      <c r="T88" s="23" t="e">
        <f t="array" aca="1" ref="T88" ca="1">SUMPRODUCT(N(OFFSET(partidas,T$2*10,4,10,1)=$B87),OFFSET(partidas,T$2*10,3,10,1))</f>
        <v>#REF!</v>
      </c>
      <c r="U88" s="23" t="e">
        <f t="array" aca="1" ref="U88" ca="1">SUMPRODUCT(N(OFFSET(partidas,U$2*10,4,10,1)=$B87),OFFSET(partidas,U$2*10,3,10,1))</f>
        <v>#REF!</v>
      </c>
      <c r="V88" s="23" t="e">
        <f t="array" aca="1" ref="V88" ca="1">SUMPRODUCT(N(OFFSET(partidas,V$2*10,4,10,1)=$B87),OFFSET(partidas,V$2*10,3,10,1))</f>
        <v>#REF!</v>
      </c>
      <c r="W88" s="23" t="e">
        <f t="array" aca="1" ref="W88" ca="1">SUMPRODUCT(N(OFFSET(partidas,W$2*10,4,10,1)=$B87),OFFSET(partidas,W$2*10,3,10,1))</f>
        <v>#REF!</v>
      </c>
      <c r="X88" s="23" t="e">
        <f t="array" aca="1" ref="X88" ca="1">SUMPRODUCT(N(OFFSET(partidas,X$2*10,4,10,1)=$B87),OFFSET(partidas,X$2*10,3,10,1))</f>
        <v>#REF!</v>
      </c>
      <c r="Y88" s="23" t="e">
        <f t="array" aca="1" ref="Y88" ca="1">SUMPRODUCT(N(OFFSET(partidas,Y$2*10,4,10,1)=$B87),OFFSET(partidas,Y$2*10,3,10,1))</f>
        <v>#REF!</v>
      </c>
      <c r="Z88" s="23" t="e">
        <f t="array" aca="1" ref="Z88" ca="1">SUMPRODUCT(N(OFFSET(partidas,Z$2*10,4,10,1)=$B87),OFFSET(partidas,Z$2*10,3,10,1))</f>
        <v>#REF!</v>
      </c>
      <c r="AA88" s="23" t="e">
        <f t="array" aca="1" ref="AA88" ca="1">SUMPRODUCT(N(OFFSET(partidas,AA$2*10,4,10,1)=$B87),OFFSET(partidas,AA$2*10,3,10,1))</f>
        <v>#REF!</v>
      </c>
      <c r="AB88" s="23" t="e">
        <f t="array" aca="1" ref="AB88" ca="1">SUMPRODUCT(N(OFFSET(partidas,AB$2*10,4,10,1)=$B87),OFFSET(partidas,AB$2*10,3,10,1))</f>
        <v>#REF!</v>
      </c>
      <c r="AC88" s="23" t="e">
        <f t="array" aca="1" ref="AC88" ca="1">SUMPRODUCT(N(OFFSET(partidas,AC$2*10,4,10,1)=$B87),OFFSET(partidas,AC$2*10,3,10,1))</f>
        <v>#REF!</v>
      </c>
      <c r="AD88" s="23" t="e">
        <f t="array" aca="1" ref="AD88" ca="1">SUMPRODUCT(N(OFFSET(partidas,AD$2*10,4,10,1)=$B87),OFFSET(partidas,AD$2*10,3,10,1))</f>
        <v>#REF!</v>
      </c>
      <c r="AE88" s="23" t="e">
        <f t="array" aca="1" ref="AE88" ca="1">SUMPRODUCT(N(OFFSET(partidas,AE$2*10,4,10,1)=$B87),OFFSET(partidas,AE$2*10,3,10,1))</f>
        <v>#REF!</v>
      </c>
      <c r="AF88" s="23" t="e">
        <f t="array" aca="1" ref="AF88" ca="1">SUMPRODUCT(N(OFFSET(partidas,AF$2*10,4,10,1)=$B87),OFFSET(partidas,AF$2*10,3,10,1))</f>
        <v>#REF!</v>
      </c>
      <c r="AG88" s="23" t="e">
        <f t="array" aca="1" ref="AG88" ca="1">SUMPRODUCT(N(OFFSET(partidas,AG$2*10,4,10,1)=$B87),OFFSET(partidas,AG$2*10,3,10,1))</f>
        <v>#REF!</v>
      </c>
      <c r="AH88" s="23" t="e">
        <f t="array" aca="1" ref="AH88" ca="1">SUMPRODUCT(N(OFFSET(partidas,AH$2*10,4,10,1)=$B87),OFFSET(partidas,AH$2*10,3,10,1))</f>
        <v>#REF!</v>
      </c>
      <c r="AI88" s="23" t="e">
        <f t="array" aca="1" ref="AI88" ca="1">SUMPRODUCT(N(OFFSET(partidas,AI$2*10,4,10,1)=$B87),OFFSET(partidas,AI$2*10,3,10,1))</f>
        <v>#REF!</v>
      </c>
      <c r="AJ88" s="23" t="e">
        <f t="array" aca="1" ref="AJ88" ca="1">SUMPRODUCT(N(OFFSET(partidas,AJ$2*10,4,10,1)=$B87),OFFSET(partidas,AJ$2*10,3,10,1))</f>
        <v>#REF!</v>
      </c>
      <c r="AK88" s="23" t="e">
        <f t="array" aca="1" ref="AK88" ca="1">SUMPRODUCT(N(OFFSET(partidas,AK$2*10,4,10,1)=$B87),OFFSET(partidas,AK$2*10,3,10,1))</f>
        <v>#REF!</v>
      </c>
      <c r="AL88" s="23" t="e">
        <f t="array" aca="1" ref="AL88" ca="1">SUMPRODUCT(N(OFFSET(partidas,AL$2*10,4,10,1)=$B87),OFFSET(partidas,AL$2*10,3,10,1))</f>
        <v>#REF!</v>
      </c>
      <c r="AM88" s="23" t="e">
        <f t="array" aca="1" ref="AM88" ca="1">SUMPRODUCT(N(OFFSET(partidas,AM$2*10,4,10,1)=$B87),OFFSET(partidas,AM$2*10,3,10,1))</f>
        <v>#REF!</v>
      </c>
      <c r="AN88" s="23" t="e">
        <f t="array" aca="1" ref="AN88" ca="1">SUMPRODUCT(N(OFFSET(partidas,AN$2*10,4,10,1)=$B87),OFFSET(partidas,AN$2*10,3,10,1))</f>
        <v>#REF!</v>
      </c>
      <c r="AO88" s="23" t="e">
        <f ca="1">C88</f>
        <v>#REF!</v>
      </c>
      <c r="AP88" s="23" t="e">
        <f t="shared" ca="1" si="104"/>
        <v>#REF!</v>
      </c>
      <c r="AQ88" s="23" t="e">
        <f t="shared" ca="1" si="104"/>
        <v>#REF!</v>
      </c>
      <c r="AR88" s="23" t="e">
        <f t="shared" ca="1" si="104"/>
        <v>#REF!</v>
      </c>
      <c r="AS88" s="23" t="e">
        <f t="shared" ca="1" si="104"/>
        <v>#REF!</v>
      </c>
      <c r="AT88" s="23" t="e">
        <f t="shared" ca="1" si="104"/>
        <v>#REF!</v>
      </c>
      <c r="AU88" s="23" t="e">
        <f t="shared" ca="1" si="104"/>
        <v>#REF!</v>
      </c>
      <c r="AV88" s="23" t="e">
        <f t="shared" ca="1" si="104"/>
        <v>#REF!</v>
      </c>
      <c r="AW88" s="23" t="e">
        <f t="shared" ca="1" si="104"/>
        <v>#REF!</v>
      </c>
      <c r="AX88" s="23" t="e">
        <f t="shared" ca="1" si="104"/>
        <v>#REF!</v>
      </c>
      <c r="AY88" s="23" t="e">
        <f t="shared" ref="AY88:BZ88" ca="1" si="106">M88+AX88</f>
        <v>#REF!</v>
      </c>
      <c r="AZ88" s="23" t="e">
        <f t="shared" ca="1" si="106"/>
        <v>#REF!</v>
      </c>
      <c r="BA88" s="23" t="e">
        <f t="shared" ca="1" si="106"/>
        <v>#REF!</v>
      </c>
      <c r="BB88" s="23" t="e">
        <f t="shared" ca="1" si="106"/>
        <v>#REF!</v>
      </c>
      <c r="BC88" s="23" t="e">
        <f t="shared" ca="1" si="106"/>
        <v>#REF!</v>
      </c>
      <c r="BD88" s="23" t="e">
        <f t="shared" ca="1" si="106"/>
        <v>#REF!</v>
      </c>
      <c r="BE88" s="23" t="e">
        <f t="shared" ca="1" si="106"/>
        <v>#REF!</v>
      </c>
      <c r="BF88" s="23" t="e">
        <f t="shared" ca="1" si="106"/>
        <v>#REF!</v>
      </c>
      <c r="BG88" s="23" t="e">
        <f t="shared" ca="1" si="106"/>
        <v>#REF!</v>
      </c>
      <c r="BH88" s="23" t="e">
        <f t="shared" ca="1" si="106"/>
        <v>#REF!</v>
      </c>
      <c r="BI88" s="23" t="e">
        <f t="shared" ca="1" si="106"/>
        <v>#REF!</v>
      </c>
      <c r="BJ88" s="23" t="e">
        <f t="shared" ca="1" si="106"/>
        <v>#REF!</v>
      </c>
      <c r="BK88" s="23" t="e">
        <f t="shared" ca="1" si="106"/>
        <v>#REF!</v>
      </c>
      <c r="BL88" s="23" t="e">
        <f t="shared" ca="1" si="106"/>
        <v>#REF!</v>
      </c>
      <c r="BM88" s="23" t="e">
        <f t="shared" ca="1" si="106"/>
        <v>#REF!</v>
      </c>
      <c r="BN88" s="23" t="e">
        <f t="shared" ca="1" si="106"/>
        <v>#REF!</v>
      </c>
      <c r="BO88" s="23" t="e">
        <f t="shared" ca="1" si="106"/>
        <v>#REF!</v>
      </c>
      <c r="BP88" s="23" t="e">
        <f t="shared" ca="1" si="106"/>
        <v>#REF!</v>
      </c>
      <c r="BQ88" s="23" t="e">
        <f t="shared" ca="1" si="106"/>
        <v>#REF!</v>
      </c>
      <c r="BR88" s="23" t="e">
        <f t="shared" ca="1" si="106"/>
        <v>#REF!</v>
      </c>
      <c r="BS88" s="23" t="e">
        <f t="shared" ca="1" si="106"/>
        <v>#REF!</v>
      </c>
      <c r="BT88" s="23" t="e">
        <f t="shared" ca="1" si="106"/>
        <v>#REF!</v>
      </c>
      <c r="BU88" s="23" t="e">
        <f t="shared" ca="1" si="106"/>
        <v>#REF!</v>
      </c>
      <c r="BV88" s="23" t="e">
        <f t="shared" ca="1" si="106"/>
        <v>#REF!</v>
      </c>
      <c r="BW88" s="23" t="e">
        <f t="shared" ca="1" si="106"/>
        <v>#REF!</v>
      </c>
      <c r="BX88" s="23" t="e">
        <f t="shared" ca="1" si="106"/>
        <v>#REF!</v>
      </c>
      <c r="BY88" s="23" t="e">
        <f t="shared" ca="1" si="106"/>
        <v>#REF!</v>
      </c>
      <c r="BZ88" s="23" t="e">
        <f t="shared" ca="1" si="106"/>
        <v>#REF!</v>
      </c>
    </row>
    <row r="89" spans="1:78" ht="13.5" thickBot="1" x14ac:dyDescent="0.25">
      <c r="A89" s="37"/>
      <c r="B89" s="22" t="e">
        <f t="shared" si="80"/>
        <v>#REF!</v>
      </c>
      <c r="C89" s="23" t="e">
        <f t="array" aca="1" ref="C89" ca="1">SUMPRODUCT(N(OFFSET(partidas,C$2*10,0,10,1)=$B87),OFFSET(partidas,C$2*10,3,10,1))</f>
        <v>#REF!</v>
      </c>
      <c r="D89" s="23" t="e">
        <f t="array" aca="1" ref="D89" ca="1">SUMPRODUCT(N(OFFSET(partidas,D$2*10,0,10,1)=$B87),OFFSET(partidas,D$2*10,3,10,1))</f>
        <v>#REF!</v>
      </c>
      <c r="E89" s="23" t="e">
        <f t="array" aca="1" ref="E89" ca="1">SUMPRODUCT(N(OFFSET(partidas,E$2*10,0,10,1)=$B87),OFFSET(partidas,E$2*10,3,10,1))</f>
        <v>#REF!</v>
      </c>
      <c r="F89" s="23" t="e">
        <f t="array" aca="1" ref="F89" ca="1">SUMPRODUCT(N(OFFSET(partidas,F$2*10,0,10,1)=$B87),OFFSET(partidas,F$2*10,3,10,1))</f>
        <v>#REF!</v>
      </c>
      <c r="G89" s="23" t="e">
        <f t="array" aca="1" ref="G89" ca="1">SUMPRODUCT(N(OFFSET(partidas,G$2*10,0,10,1)=$B87),OFFSET(partidas,G$2*10,3,10,1))</f>
        <v>#REF!</v>
      </c>
      <c r="H89" s="23" t="e">
        <f t="array" aca="1" ref="H89" ca="1">SUMPRODUCT(N(OFFSET(partidas,H$2*10,0,10,1)=$B87),OFFSET(partidas,H$2*10,3,10,1))</f>
        <v>#REF!</v>
      </c>
      <c r="I89" s="23" t="e">
        <f t="array" aca="1" ref="I89" ca="1">SUMPRODUCT(N(OFFSET(partidas,I$2*10,0,10,1)=$B87),OFFSET(partidas,I$2*10,3,10,1))</f>
        <v>#REF!</v>
      </c>
      <c r="J89" s="23" t="e">
        <f t="array" aca="1" ref="J89" ca="1">SUMPRODUCT(N(OFFSET(partidas,J$2*10,0,10,1)=$B87),OFFSET(partidas,J$2*10,3,10,1))</f>
        <v>#REF!</v>
      </c>
      <c r="K89" s="23" t="e">
        <f t="array" aca="1" ref="K89" ca="1">SUMPRODUCT(N(OFFSET(partidas,K$2*10,0,10,1)=$B87),OFFSET(partidas,K$2*10,3,10,1))</f>
        <v>#REF!</v>
      </c>
      <c r="L89" s="23" t="e">
        <f t="array" aca="1" ref="L89" ca="1">SUMPRODUCT(N(OFFSET(partidas,L$2*10,0,10,1)=$B87),OFFSET(partidas,L$2*10,3,10,1))</f>
        <v>#REF!</v>
      </c>
      <c r="M89" s="23" t="e">
        <f t="array" aca="1" ref="M89" ca="1">SUMPRODUCT(N(OFFSET(partidas,M$2*10,0,10,1)=$B87),OFFSET(partidas,M$2*10,3,10,1))</f>
        <v>#REF!</v>
      </c>
      <c r="N89" s="23" t="e">
        <f t="array" aca="1" ref="N89" ca="1">SUMPRODUCT(N(OFFSET(partidas,N$2*10,0,10,1)=$B87),OFFSET(partidas,N$2*10,3,10,1))</f>
        <v>#REF!</v>
      </c>
      <c r="O89" s="23" t="e">
        <f t="array" aca="1" ref="O89" ca="1">SUMPRODUCT(N(OFFSET(partidas,O$2*10,0,10,1)=$B87),OFFSET(partidas,O$2*10,3,10,1))</f>
        <v>#REF!</v>
      </c>
      <c r="P89" s="23" t="e">
        <f t="array" aca="1" ref="P89" ca="1">SUMPRODUCT(N(OFFSET(partidas,P$2*10,0,10,1)=$B87),OFFSET(partidas,P$2*10,3,10,1))</f>
        <v>#REF!</v>
      </c>
      <c r="Q89" s="23" t="e">
        <f t="array" aca="1" ref="Q89" ca="1">SUMPRODUCT(N(OFFSET(partidas,Q$2*10,0,10,1)=$B87),OFFSET(partidas,Q$2*10,3,10,1))</f>
        <v>#REF!</v>
      </c>
      <c r="R89" s="23" t="e">
        <f t="array" aca="1" ref="R89" ca="1">SUMPRODUCT(N(OFFSET(partidas,R$2*10,0,10,1)=$B87),OFFSET(partidas,R$2*10,3,10,1))</f>
        <v>#REF!</v>
      </c>
      <c r="S89" s="23" t="e">
        <f t="array" aca="1" ref="S89" ca="1">SUMPRODUCT(N(OFFSET(partidas,S$2*10,0,10,1)=$B87),OFFSET(partidas,S$2*10,3,10,1))</f>
        <v>#REF!</v>
      </c>
      <c r="T89" s="23" t="e">
        <f t="array" aca="1" ref="T89" ca="1">SUMPRODUCT(N(OFFSET(partidas,T$2*10,0,10,1)=$B87),OFFSET(partidas,T$2*10,3,10,1))</f>
        <v>#REF!</v>
      </c>
      <c r="U89" s="23" t="e">
        <f t="array" aca="1" ref="U89" ca="1">SUMPRODUCT(N(OFFSET(partidas,U$2*10,0,10,1)=$B87),OFFSET(partidas,U$2*10,3,10,1))</f>
        <v>#REF!</v>
      </c>
      <c r="V89" s="23" t="e">
        <f t="array" aca="1" ref="V89" ca="1">SUMPRODUCT(N(OFFSET(partidas,V$2*10,0,10,1)=$B87),OFFSET(partidas,V$2*10,3,10,1))</f>
        <v>#REF!</v>
      </c>
      <c r="W89" s="23" t="e">
        <f t="array" aca="1" ref="W89" ca="1">SUMPRODUCT(N(OFFSET(partidas,W$2*10,0,10,1)=$B87),OFFSET(partidas,W$2*10,3,10,1))</f>
        <v>#REF!</v>
      </c>
      <c r="X89" s="23" t="e">
        <f t="array" aca="1" ref="X89" ca="1">SUMPRODUCT(N(OFFSET(partidas,X$2*10,0,10,1)=$B87),OFFSET(partidas,X$2*10,3,10,1))</f>
        <v>#REF!</v>
      </c>
      <c r="Y89" s="23" t="e">
        <f t="array" aca="1" ref="Y89" ca="1">SUMPRODUCT(N(OFFSET(partidas,Y$2*10,0,10,1)=$B87),OFFSET(partidas,Y$2*10,3,10,1))</f>
        <v>#REF!</v>
      </c>
      <c r="Z89" s="23" t="e">
        <f t="array" aca="1" ref="Z89" ca="1">SUMPRODUCT(N(OFFSET(partidas,Z$2*10,0,10,1)=$B87),OFFSET(partidas,Z$2*10,3,10,1))</f>
        <v>#REF!</v>
      </c>
      <c r="AA89" s="23" t="e">
        <f t="array" aca="1" ref="AA89" ca="1">SUMPRODUCT(N(OFFSET(partidas,AA$2*10,0,10,1)=$B87),OFFSET(partidas,AA$2*10,3,10,1))</f>
        <v>#REF!</v>
      </c>
      <c r="AB89" s="23" t="e">
        <f t="array" aca="1" ref="AB89" ca="1">SUMPRODUCT(N(OFFSET(partidas,AB$2*10,0,10,1)=$B87),OFFSET(partidas,AB$2*10,3,10,1))</f>
        <v>#REF!</v>
      </c>
      <c r="AC89" s="23" t="e">
        <f t="array" aca="1" ref="AC89" ca="1">SUMPRODUCT(N(OFFSET(partidas,AC$2*10,0,10,1)=$B87),OFFSET(partidas,AC$2*10,3,10,1))</f>
        <v>#REF!</v>
      </c>
      <c r="AD89" s="23" t="e">
        <f t="array" aca="1" ref="AD89" ca="1">SUMPRODUCT(N(OFFSET(partidas,AD$2*10,0,10,1)=$B87),OFFSET(partidas,AD$2*10,3,10,1))</f>
        <v>#REF!</v>
      </c>
      <c r="AE89" s="23" t="e">
        <f t="array" aca="1" ref="AE89" ca="1">SUMPRODUCT(N(OFFSET(partidas,AE$2*10,0,10,1)=$B87),OFFSET(partidas,AE$2*10,3,10,1))</f>
        <v>#REF!</v>
      </c>
      <c r="AF89" s="23" t="e">
        <f t="array" aca="1" ref="AF89" ca="1">SUMPRODUCT(N(OFFSET(partidas,AF$2*10,0,10,1)=$B87),OFFSET(partidas,AF$2*10,3,10,1))</f>
        <v>#REF!</v>
      </c>
      <c r="AG89" s="23" t="e">
        <f t="array" aca="1" ref="AG89" ca="1">SUMPRODUCT(N(OFFSET(partidas,AG$2*10,0,10,1)=$B87),OFFSET(partidas,AG$2*10,3,10,1))</f>
        <v>#REF!</v>
      </c>
      <c r="AH89" s="23" t="e">
        <f t="array" aca="1" ref="AH89" ca="1">SUMPRODUCT(N(OFFSET(partidas,AH$2*10,0,10,1)=$B87),OFFSET(partidas,AH$2*10,3,10,1))</f>
        <v>#REF!</v>
      </c>
      <c r="AI89" s="23" t="e">
        <f t="array" aca="1" ref="AI89" ca="1">SUMPRODUCT(N(OFFSET(partidas,AI$2*10,0,10,1)=$B87),OFFSET(partidas,AI$2*10,3,10,1))</f>
        <v>#REF!</v>
      </c>
      <c r="AJ89" s="23" t="e">
        <f t="array" aca="1" ref="AJ89" ca="1">SUMPRODUCT(N(OFFSET(partidas,AJ$2*10,0,10,1)=$B87),OFFSET(partidas,AJ$2*10,3,10,1))</f>
        <v>#REF!</v>
      </c>
      <c r="AK89" s="23" t="e">
        <f t="array" aca="1" ref="AK89" ca="1">SUMPRODUCT(N(OFFSET(partidas,AK$2*10,0,10,1)=$B87),OFFSET(partidas,AK$2*10,3,10,1))</f>
        <v>#REF!</v>
      </c>
      <c r="AL89" s="23" t="e">
        <f t="array" aca="1" ref="AL89" ca="1">SUMPRODUCT(N(OFFSET(partidas,AL$2*10,0,10,1)=$B87),OFFSET(partidas,AL$2*10,3,10,1))</f>
        <v>#REF!</v>
      </c>
      <c r="AM89" s="23" t="e">
        <f t="array" aca="1" ref="AM89" ca="1">SUMPRODUCT(N(OFFSET(partidas,AM$2*10,0,10,1)=$B87),OFFSET(partidas,AM$2*10,3,10,1))</f>
        <v>#REF!</v>
      </c>
      <c r="AN89" s="23" t="e">
        <f t="array" aca="1" ref="AN89" ca="1">SUMPRODUCT(N(OFFSET(partidas,AN$2*10,0,10,1)=$B87),OFFSET(partidas,AN$2*10,3,10,1))</f>
        <v>#REF!</v>
      </c>
      <c r="AO89" s="23" t="e">
        <f ca="1">C89</f>
        <v>#REF!</v>
      </c>
      <c r="AP89" s="23" t="e">
        <f t="shared" ca="1" si="104"/>
        <v>#REF!</v>
      </c>
      <c r="AQ89" s="23" t="e">
        <f t="shared" ca="1" si="104"/>
        <v>#REF!</v>
      </c>
      <c r="AR89" s="23" t="e">
        <f t="shared" ca="1" si="104"/>
        <v>#REF!</v>
      </c>
      <c r="AS89" s="23" t="e">
        <f t="shared" ca="1" si="104"/>
        <v>#REF!</v>
      </c>
      <c r="AT89" s="23" t="e">
        <f t="shared" ca="1" si="104"/>
        <v>#REF!</v>
      </c>
      <c r="AU89" s="23" t="e">
        <f t="shared" ca="1" si="104"/>
        <v>#REF!</v>
      </c>
      <c r="AV89" s="23" t="e">
        <f t="shared" ca="1" si="104"/>
        <v>#REF!</v>
      </c>
      <c r="AW89" s="23" t="e">
        <f t="shared" ca="1" si="104"/>
        <v>#REF!</v>
      </c>
      <c r="AX89" s="23" t="e">
        <f t="shared" ca="1" si="104"/>
        <v>#REF!</v>
      </c>
      <c r="AY89" s="23" t="e">
        <f t="shared" ref="AY89:BZ89" ca="1" si="107">M89+AX89</f>
        <v>#REF!</v>
      </c>
      <c r="AZ89" s="23" t="e">
        <f t="shared" ca="1" si="107"/>
        <v>#REF!</v>
      </c>
      <c r="BA89" s="23" t="e">
        <f t="shared" ca="1" si="107"/>
        <v>#REF!</v>
      </c>
      <c r="BB89" s="23" t="e">
        <f t="shared" ca="1" si="107"/>
        <v>#REF!</v>
      </c>
      <c r="BC89" s="23" t="e">
        <f t="shared" ca="1" si="107"/>
        <v>#REF!</v>
      </c>
      <c r="BD89" s="23" t="e">
        <f t="shared" ca="1" si="107"/>
        <v>#REF!</v>
      </c>
      <c r="BE89" s="23" t="e">
        <f t="shared" ca="1" si="107"/>
        <v>#REF!</v>
      </c>
      <c r="BF89" s="23" t="e">
        <f t="shared" ca="1" si="107"/>
        <v>#REF!</v>
      </c>
      <c r="BG89" s="23" t="e">
        <f t="shared" ca="1" si="107"/>
        <v>#REF!</v>
      </c>
      <c r="BH89" s="23" t="e">
        <f t="shared" ca="1" si="107"/>
        <v>#REF!</v>
      </c>
      <c r="BI89" s="23" t="e">
        <f t="shared" ca="1" si="107"/>
        <v>#REF!</v>
      </c>
      <c r="BJ89" s="23" t="e">
        <f t="shared" ca="1" si="107"/>
        <v>#REF!</v>
      </c>
      <c r="BK89" s="23" t="e">
        <f t="shared" ca="1" si="107"/>
        <v>#REF!</v>
      </c>
      <c r="BL89" s="23" t="e">
        <f t="shared" ca="1" si="107"/>
        <v>#REF!</v>
      </c>
      <c r="BM89" s="23" t="e">
        <f t="shared" ca="1" si="107"/>
        <v>#REF!</v>
      </c>
      <c r="BN89" s="23" t="e">
        <f t="shared" ca="1" si="107"/>
        <v>#REF!</v>
      </c>
      <c r="BO89" s="23" t="e">
        <f t="shared" ca="1" si="107"/>
        <v>#REF!</v>
      </c>
      <c r="BP89" s="23" t="e">
        <f t="shared" ca="1" si="107"/>
        <v>#REF!</v>
      </c>
      <c r="BQ89" s="23" t="e">
        <f t="shared" ca="1" si="107"/>
        <v>#REF!</v>
      </c>
      <c r="BR89" s="23" t="e">
        <f t="shared" ca="1" si="107"/>
        <v>#REF!</v>
      </c>
      <c r="BS89" s="23" t="e">
        <f t="shared" ca="1" si="107"/>
        <v>#REF!</v>
      </c>
      <c r="BT89" s="23" t="e">
        <f t="shared" ca="1" si="107"/>
        <v>#REF!</v>
      </c>
      <c r="BU89" s="23" t="e">
        <f t="shared" ca="1" si="107"/>
        <v>#REF!</v>
      </c>
      <c r="BV89" s="23" t="e">
        <f t="shared" ca="1" si="107"/>
        <v>#REF!</v>
      </c>
      <c r="BW89" s="23" t="e">
        <f t="shared" ca="1" si="107"/>
        <v>#REF!</v>
      </c>
      <c r="BX89" s="23" t="e">
        <f t="shared" ca="1" si="107"/>
        <v>#REF!</v>
      </c>
      <c r="BY89" s="23" t="e">
        <f t="shared" ca="1" si="107"/>
        <v>#REF!</v>
      </c>
      <c r="BZ89" s="23" t="e">
        <f t="shared" ca="1" si="107"/>
        <v>#REF!</v>
      </c>
    </row>
    <row r="90" spans="1:78" ht="13.5" thickBot="1" x14ac:dyDescent="0.25">
      <c r="A90" s="37"/>
      <c r="B90" s="22" t="e">
        <f t="shared" si="80"/>
        <v>#REF!</v>
      </c>
      <c r="C90" s="23" t="e">
        <f t="array" aca="1" ref="C90" ca="1">SUMPRODUCT(N(OFFSET(partidas,C$2*10,4,10,1)=$B87),OFFSET(partidas,C$2*10,1,10,1))</f>
        <v>#REF!</v>
      </c>
      <c r="D90" s="23" t="e">
        <f t="array" aca="1" ref="D90" ca="1">SUMPRODUCT(N(OFFSET(partidas,D$2*10,4,10,1)=$B87),OFFSET(partidas,D$2*10,1,10,1))</f>
        <v>#REF!</v>
      </c>
      <c r="E90" s="23" t="e">
        <f t="array" aca="1" ref="E90" ca="1">SUMPRODUCT(N(OFFSET(partidas,E$2*10,4,10,1)=$B87),OFFSET(partidas,E$2*10,1,10,1))</f>
        <v>#REF!</v>
      </c>
      <c r="F90" s="23" t="e">
        <f t="array" aca="1" ref="F90" ca="1">SUMPRODUCT(N(OFFSET(partidas,F$2*10,4,10,1)=$B87),OFFSET(partidas,F$2*10,1,10,1))</f>
        <v>#REF!</v>
      </c>
      <c r="G90" s="23" t="e">
        <f t="array" aca="1" ref="G90" ca="1">SUMPRODUCT(N(OFFSET(partidas,G$2*10,4,10,1)=$B87),OFFSET(partidas,G$2*10,1,10,1))</f>
        <v>#REF!</v>
      </c>
      <c r="H90" s="23" t="e">
        <f t="array" aca="1" ref="H90" ca="1">SUMPRODUCT(N(OFFSET(partidas,H$2*10,4,10,1)=$B87),OFFSET(partidas,H$2*10,1,10,1))</f>
        <v>#REF!</v>
      </c>
      <c r="I90" s="23" t="e">
        <f t="array" aca="1" ref="I90" ca="1">SUMPRODUCT(N(OFFSET(partidas,I$2*10,4,10,1)=$B87),OFFSET(partidas,I$2*10,1,10,1))</f>
        <v>#REF!</v>
      </c>
      <c r="J90" s="23" t="e">
        <f t="array" aca="1" ref="J90" ca="1">SUMPRODUCT(N(OFFSET(partidas,J$2*10,4,10,1)=$B87),OFFSET(partidas,J$2*10,1,10,1))</f>
        <v>#REF!</v>
      </c>
      <c r="K90" s="23" t="e">
        <f t="array" aca="1" ref="K90" ca="1">SUMPRODUCT(N(OFFSET(partidas,K$2*10,4,10,1)=$B87),OFFSET(partidas,K$2*10,1,10,1))</f>
        <v>#REF!</v>
      </c>
      <c r="L90" s="23" t="e">
        <f t="array" aca="1" ref="L90" ca="1">SUMPRODUCT(N(OFFSET(partidas,L$2*10,4,10,1)=$B87),OFFSET(partidas,L$2*10,1,10,1))</f>
        <v>#REF!</v>
      </c>
      <c r="M90" s="23" t="e">
        <f t="array" aca="1" ref="M90" ca="1">SUMPRODUCT(N(OFFSET(partidas,M$2*10,4,10,1)=$B87),OFFSET(partidas,M$2*10,1,10,1))</f>
        <v>#REF!</v>
      </c>
      <c r="N90" s="23" t="e">
        <f t="array" aca="1" ref="N90" ca="1">SUMPRODUCT(N(OFFSET(partidas,N$2*10,4,10,1)=$B87),OFFSET(partidas,N$2*10,1,10,1))</f>
        <v>#REF!</v>
      </c>
      <c r="O90" s="23" t="e">
        <f t="array" aca="1" ref="O90" ca="1">SUMPRODUCT(N(OFFSET(partidas,O$2*10,4,10,1)=$B87),OFFSET(partidas,O$2*10,1,10,1))</f>
        <v>#REF!</v>
      </c>
      <c r="P90" s="23" t="e">
        <f t="array" aca="1" ref="P90" ca="1">SUMPRODUCT(N(OFFSET(partidas,P$2*10,4,10,1)=$B87),OFFSET(partidas,P$2*10,1,10,1))</f>
        <v>#REF!</v>
      </c>
      <c r="Q90" s="23" t="e">
        <f t="array" aca="1" ref="Q90" ca="1">SUMPRODUCT(N(OFFSET(partidas,Q$2*10,4,10,1)=$B87),OFFSET(partidas,Q$2*10,1,10,1))</f>
        <v>#REF!</v>
      </c>
      <c r="R90" s="23" t="e">
        <f t="array" aca="1" ref="R90" ca="1">SUMPRODUCT(N(OFFSET(partidas,R$2*10,4,10,1)=$B87),OFFSET(partidas,R$2*10,1,10,1))</f>
        <v>#REF!</v>
      </c>
      <c r="S90" s="23" t="e">
        <f t="array" aca="1" ref="S90" ca="1">SUMPRODUCT(N(OFFSET(partidas,S$2*10,4,10,1)=$B87),OFFSET(partidas,S$2*10,1,10,1))</f>
        <v>#REF!</v>
      </c>
      <c r="T90" s="23" t="e">
        <f t="array" aca="1" ref="T90" ca="1">SUMPRODUCT(N(OFFSET(partidas,T$2*10,4,10,1)=$B87),OFFSET(partidas,T$2*10,1,10,1))</f>
        <v>#REF!</v>
      </c>
      <c r="U90" s="23" t="e">
        <f t="array" aca="1" ref="U90" ca="1">SUMPRODUCT(N(OFFSET(partidas,U$2*10,4,10,1)=$B87),OFFSET(partidas,U$2*10,1,10,1))</f>
        <v>#REF!</v>
      </c>
      <c r="V90" s="23" t="e">
        <f t="array" aca="1" ref="V90" ca="1">SUMPRODUCT(N(OFFSET(partidas,V$2*10,4,10,1)=$B87),OFFSET(partidas,V$2*10,1,10,1))</f>
        <v>#REF!</v>
      </c>
      <c r="W90" s="23" t="e">
        <f t="array" aca="1" ref="W90" ca="1">SUMPRODUCT(N(OFFSET(partidas,W$2*10,4,10,1)=$B87),OFFSET(partidas,W$2*10,1,10,1))</f>
        <v>#REF!</v>
      </c>
      <c r="X90" s="23" t="e">
        <f t="array" aca="1" ref="X90" ca="1">SUMPRODUCT(N(OFFSET(partidas,X$2*10,4,10,1)=$B87),OFFSET(partidas,X$2*10,1,10,1))</f>
        <v>#REF!</v>
      </c>
      <c r="Y90" s="23" t="e">
        <f t="array" aca="1" ref="Y90" ca="1">SUMPRODUCT(N(OFFSET(partidas,Y$2*10,4,10,1)=$B87),OFFSET(partidas,Y$2*10,1,10,1))</f>
        <v>#REF!</v>
      </c>
      <c r="Z90" s="23" t="e">
        <f t="array" aca="1" ref="Z90" ca="1">SUMPRODUCT(N(OFFSET(partidas,Z$2*10,4,10,1)=$B87),OFFSET(partidas,Z$2*10,1,10,1))</f>
        <v>#REF!</v>
      </c>
      <c r="AA90" s="23" t="e">
        <f t="array" aca="1" ref="AA90" ca="1">SUMPRODUCT(N(OFFSET(partidas,AA$2*10,4,10,1)=$B87),OFFSET(partidas,AA$2*10,1,10,1))</f>
        <v>#REF!</v>
      </c>
      <c r="AB90" s="23" t="e">
        <f t="array" aca="1" ref="AB90" ca="1">SUMPRODUCT(N(OFFSET(partidas,AB$2*10,4,10,1)=$B87),OFFSET(partidas,AB$2*10,1,10,1))</f>
        <v>#REF!</v>
      </c>
      <c r="AC90" s="23" t="e">
        <f t="array" aca="1" ref="AC90" ca="1">SUMPRODUCT(N(OFFSET(partidas,AC$2*10,4,10,1)=$B87),OFFSET(partidas,AC$2*10,1,10,1))</f>
        <v>#REF!</v>
      </c>
      <c r="AD90" s="23" t="e">
        <f t="array" aca="1" ref="AD90" ca="1">SUMPRODUCT(N(OFFSET(partidas,AD$2*10,4,10,1)=$B87),OFFSET(partidas,AD$2*10,1,10,1))</f>
        <v>#REF!</v>
      </c>
      <c r="AE90" s="23" t="e">
        <f t="array" aca="1" ref="AE90" ca="1">SUMPRODUCT(N(OFFSET(partidas,AE$2*10,4,10,1)=$B87),OFFSET(partidas,AE$2*10,1,10,1))</f>
        <v>#REF!</v>
      </c>
      <c r="AF90" s="23" t="e">
        <f t="array" aca="1" ref="AF90" ca="1">SUMPRODUCT(N(OFFSET(partidas,AF$2*10,4,10,1)=$B87),OFFSET(partidas,AF$2*10,1,10,1))</f>
        <v>#REF!</v>
      </c>
      <c r="AG90" s="23" t="e">
        <f t="array" aca="1" ref="AG90" ca="1">SUMPRODUCT(N(OFFSET(partidas,AG$2*10,4,10,1)=$B87),OFFSET(partidas,AG$2*10,1,10,1))</f>
        <v>#REF!</v>
      </c>
      <c r="AH90" s="23" t="e">
        <f t="array" aca="1" ref="AH90" ca="1">SUMPRODUCT(N(OFFSET(partidas,AH$2*10,4,10,1)=$B87),OFFSET(partidas,AH$2*10,1,10,1))</f>
        <v>#REF!</v>
      </c>
      <c r="AI90" s="23" t="e">
        <f t="array" aca="1" ref="AI90" ca="1">SUMPRODUCT(N(OFFSET(partidas,AI$2*10,4,10,1)=$B87),OFFSET(partidas,AI$2*10,1,10,1))</f>
        <v>#REF!</v>
      </c>
      <c r="AJ90" s="23" t="e">
        <f t="array" aca="1" ref="AJ90" ca="1">SUMPRODUCT(N(OFFSET(partidas,AJ$2*10,4,10,1)=$B87),OFFSET(partidas,AJ$2*10,1,10,1))</f>
        <v>#REF!</v>
      </c>
      <c r="AK90" s="23" t="e">
        <f t="array" aca="1" ref="AK90" ca="1">SUMPRODUCT(N(OFFSET(partidas,AK$2*10,4,10,1)=$B87),OFFSET(partidas,AK$2*10,1,10,1))</f>
        <v>#REF!</v>
      </c>
      <c r="AL90" s="23" t="e">
        <f t="array" aca="1" ref="AL90" ca="1">SUMPRODUCT(N(OFFSET(partidas,AL$2*10,4,10,1)=$B87),OFFSET(partidas,AL$2*10,1,10,1))</f>
        <v>#REF!</v>
      </c>
      <c r="AM90" s="23" t="e">
        <f t="array" aca="1" ref="AM90" ca="1">SUMPRODUCT(N(OFFSET(partidas,AM$2*10,4,10,1)=$B87),OFFSET(partidas,AM$2*10,1,10,1))</f>
        <v>#REF!</v>
      </c>
      <c r="AN90" s="23" t="e">
        <f t="array" aca="1" ref="AN90" ca="1">SUMPRODUCT(N(OFFSET(partidas,AN$2*10,4,10,1)=$B87),OFFSET(partidas,AN$2*10,1,10,1))</f>
        <v>#REF!</v>
      </c>
      <c r="AO90" s="23" t="e">
        <f ca="1">C90</f>
        <v>#REF!</v>
      </c>
      <c r="AP90" s="23" t="e">
        <f t="shared" ca="1" si="104"/>
        <v>#REF!</v>
      </c>
      <c r="AQ90" s="23" t="e">
        <f t="shared" ca="1" si="104"/>
        <v>#REF!</v>
      </c>
      <c r="AR90" s="23" t="e">
        <f t="shared" ca="1" si="104"/>
        <v>#REF!</v>
      </c>
      <c r="AS90" s="23" t="e">
        <f t="shared" ca="1" si="104"/>
        <v>#REF!</v>
      </c>
      <c r="AT90" s="23" t="e">
        <f t="shared" ca="1" si="104"/>
        <v>#REF!</v>
      </c>
      <c r="AU90" s="23" t="e">
        <f t="shared" ca="1" si="104"/>
        <v>#REF!</v>
      </c>
      <c r="AV90" s="23" t="e">
        <f t="shared" ca="1" si="104"/>
        <v>#REF!</v>
      </c>
      <c r="AW90" s="23" t="e">
        <f t="shared" ca="1" si="104"/>
        <v>#REF!</v>
      </c>
      <c r="AX90" s="23" t="e">
        <f t="shared" ca="1" si="104"/>
        <v>#REF!</v>
      </c>
      <c r="AY90" s="23" t="e">
        <f t="shared" ref="AY90:BZ90" ca="1" si="108">M90+AX90</f>
        <v>#REF!</v>
      </c>
      <c r="AZ90" s="23" t="e">
        <f t="shared" ca="1" si="108"/>
        <v>#REF!</v>
      </c>
      <c r="BA90" s="23" t="e">
        <f t="shared" ca="1" si="108"/>
        <v>#REF!</v>
      </c>
      <c r="BB90" s="23" t="e">
        <f t="shared" ca="1" si="108"/>
        <v>#REF!</v>
      </c>
      <c r="BC90" s="23" t="e">
        <f t="shared" ca="1" si="108"/>
        <v>#REF!</v>
      </c>
      <c r="BD90" s="23" t="e">
        <f t="shared" ca="1" si="108"/>
        <v>#REF!</v>
      </c>
      <c r="BE90" s="23" t="e">
        <f t="shared" ca="1" si="108"/>
        <v>#REF!</v>
      </c>
      <c r="BF90" s="23" t="e">
        <f t="shared" ca="1" si="108"/>
        <v>#REF!</v>
      </c>
      <c r="BG90" s="23" t="e">
        <f t="shared" ca="1" si="108"/>
        <v>#REF!</v>
      </c>
      <c r="BH90" s="23" t="e">
        <f t="shared" ca="1" si="108"/>
        <v>#REF!</v>
      </c>
      <c r="BI90" s="23" t="e">
        <f t="shared" ca="1" si="108"/>
        <v>#REF!</v>
      </c>
      <c r="BJ90" s="23" t="e">
        <f t="shared" ca="1" si="108"/>
        <v>#REF!</v>
      </c>
      <c r="BK90" s="23" t="e">
        <f t="shared" ca="1" si="108"/>
        <v>#REF!</v>
      </c>
      <c r="BL90" s="23" t="e">
        <f t="shared" ca="1" si="108"/>
        <v>#REF!</v>
      </c>
      <c r="BM90" s="23" t="e">
        <f t="shared" ca="1" si="108"/>
        <v>#REF!</v>
      </c>
      <c r="BN90" s="23" t="e">
        <f t="shared" ca="1" si="108"/>
        <v>#REF!</v>
      </c>
      <c r="BO90" s="23" t="e">
        <f t="shared" ca="1" si="108"/>
        <v>#REF!</v>
      </c>
      <c r="BP90" s="23" t="e">
        <f t="shared" ca="1" si="108"/>
        <v>#REF!</v>
      </c>
      <c r="BQ90" s="23" t="e">
        <f t="shared" ca="1" si="108"/>
        <v>#REF!</v>
      </c>
      <c r="BR90" s="23" t="e">
        <f t="shared" ca="1" si="108"/>
        <v>#REF!</v>
      </c>
      <c r="BS90" s="23" t="e">
        <f t="shared" ca="1" si="108"/>
        <v>#REF!</v>
      </c>
      <c r="BT90" s="23" t="e">
        <f t="shared" ca="1" si="108"/>
        <v>#REF!</v>
      </c>
      <c r="BU90" s="23" t="e">
        <f t="shared" ca="1" si="108"/>
        <v>#REF!</v>
      </c>
      <c r="BV90" s="23" t="e">
        <f t="shared" ca="1" si="108"/>
        <v>#REF!</v>
      </c>
      <c r="BW90" s="23" t="e">
        <f t="shared" ca="1" si="108"/>
        <v>#REF!</v>
      </c>
      <c r="BX90" s="23" t="e">
        <f t="shared" ca="1" si="108"/>
        <v>#REF!</v>
      </c>
      <c r="BY90" s="23" t="e">
        <f t="shared" ca="1" si="108"/>
        <v>#REF!</v>
      </c>
      <c r="BZ90" s="23" t="e">
        <f t="shared" ca="1" si="108"/>
        <v>#REF!</v>
      </c>
    </row>
    <row r="91" spans="1:78" ht="13.5" thickBot="1" x14ac:dyDescent="0.25">
      <c r="A91" s="37"/>
      <c r="B91" s="22" t="e">
        <f t="shared" si="80"/>
        <v>#REF!</v>
      </c>
      <c r="C91" s="23" t="e">
        <f ca="1">(SUM(C87:C88)&gt;SUM(C89:C90))*3+C92</f>
        <v>#REF!</v>
      </c>
      <c r="D91" s="23" t="e">
        <f t="shared" ref="D91:AN91" ca="1" si="109">(SUM(D87:D88)&gt;SUM(D89:D90))*3+D92</f>
        <v>#REF!</v>
      </c>
      <c r="E91" s="23" t="e">
        <f t="shared" ca="1" si="109"/>
        <v>#REF!</v>
      </c>
      <c r="F91" s="23" t="e">
        <f t="shared" ca="1" si="109"/>
        <v>#REF!</v>
      </c>
      <c r="G91" s="23" t="e">
        <f t="shared" ca="1" si="109"/>
        <v>#REF!</v>
      </c>
      <c r="H91" s="23" t="e">
        <f t="shared" ca="1" si="109"/>
        <v>#REF!</v>
      </c>
      <c r="I91" s="23" t="e">
        <f t="shared" ca="1" si="109"/>
        <v>#REF!</v>
      </c>
      <c r="J91" s="23" t="e">
        <f t="shared" ca="1" si="109"/>
        <v>#REF!</v>
      </c>
      <c r="K91" s="23" t="e">
        <f t="shared" ca="1" si="109"/>
        <v>#REF!</v>
      </c>
      <c r="L91" s="23" t="e">
        <f t="shared" ca="1" si="109"/>
        <v>#REF!</v>
      </c>
      <c r="M91" s="23" t="e">
        <f t="shared" ca="1" si="109"/>
        <v>#REF!</v>
      </c>
      <c r="N91" s="23" t="e">
        <f t="shared" ca="1" si="109"/>
        <v>#REF!</v>
      </c>
      <c r="O91" s="23" t="e">
        <f t="shared" ca="1" si="109"/>
        <v>#REF!</v>
      </c>
      <c r="P91" s="23" t="e">
        <f t="shared" ca="1" si="109"/>
        <v>#REF!</v>
      </c>
      <c r="Q91" s="23" t="e">
        <f t="shared" ca="1" si="109"/>
        <v>#REF!</v>
      </c>
      <c r="R91" s="23" t="e">
        <f t="shared" ca="1" si="109"/>
        <v>#REF!</v>
      </c>
      <c r="S91" s="23" t="e">
        <f t="shared" ca="1" si="109"/>
        <v>#REF!</v>
      </c>
      <c r="T91" s="23" t="e">
        <f t="shared" ca="1" si="109"/>
        <v>#REF!</v>
      </c>
      <c r="U91" s="23" t="e">
        <f t="shared" ca="1" si="109"/>
        <v>#REF!</v>
      </c>
      <c r="V91" s="23" t="e">
        <f t="shared" ca="1" si="109"/>
        <v>#REF!</v>
      </c>
      <c r="W91" s="23" t="e">
        <f t="shared" ca="1" si="109"/>
        <v>#REF!</v>
      </c>
      <c r="X91" s="23" t="e">
        <f t="shared" ca="1" si="109"/>
        <v>#REF!</v>
      </c>
      <c r="Y91" s="23" t="e">
        <f t="shared" ca="1" si="109"/>
        <v>#REF!</v>
      </c>
      <c r="Z91" s="23" t="e">
        <f t="shared" ca="1" si="109"/>
        <v>#REF!</v>
      </c>
      <c r="AA91" s="23" t="e">
        <f t="shared" ca="1" si="109"/>
        <v>#REF!</v>
      </c>
      <c r="AB91" s="23" t="e">
        <f t="shared" ca="1" si="109"/>
        <v>#REF!</v>
      </c>
      <c r="AC91" s="23" t="e">
        <f t="shared" ca="1" si="109"/>
        <v>#REF!</v>
      </c>
      <c r="AD91" s="23" t="e">
        <f t="shared" ca="1" si="109"/>
        <v>#REF!</v>
      </c>
      <c r="AE91" s="23" t="e">
        <f t="shared" ca="1" si="109"/>
        <v>#REF!</v>
      </c>
      <c r="AF91" s="23" t="e">
        <f t="shared" ca="1" si="109"/>
        <v>#REF!</v>
      </c>
      <c r="AG91" s="23" t="e">
        <f t="shared" ca="1" si="109"/>
        <v>#REF!</v>
      </c>
      <c r="AH91" s="23" t="e">
        <f t="shared" ca="1" si="109"/>
        <v>#REF!</v>
      </c>
      <c r="AI91" s="23" t="e">
        <f t="shared" ca="1" si="109"/>
        <v>#REF!</v>
      </c>
      <c r="AJ91" s="23" t="e">
        <f t="shared" ca="1" si="109"/>
        <v>#REF!</v>
      </c>
      <c r="AK91" s="23" t="e">
        <f t="shared" ca="1" si="109"/>
        <v>#REF!</v>
      </c>
      <c r="AL91" s="23" t="e">
        <f t="shared" ca="1" si="109"/>
        <v>#REF!</v>
      </c>
      <c r="AM91" s="23" t="e">
        <f t="shared" ca="1" si="109"/>
        <v>#REF!</v>
      </c>
      <c r="AN91" s="23" t="e">
        <f t="shared" ca="1" si="109"/>
        <v>#REF!</v>
      </c>
      <c r="AO91" s="23" t="e">
        <f ca="1">C91</f>
        <v>#REF!</v>
      </c>
      <c r="AP91" s="23" t="e">
        <f t="shared" ca="1" si="104"/>
        <v>#REF!</v>
      </c>
      <c r="AQ91" s="23" t="e">
        <f t="shared" ca="1" si="104"/>
        <v>#REF!</v>
      </c>
      <c r="AR91" s="23" t="e">
        <f t="shared" ca="1" si="104"/>
        <v>#REF!</v>
      </c>
      <c r="AS91" s="23" t="e">
        <f t="shared" ca="1" si="104"/>
        <v>#REF!</v>
      </c>
      <c r="AT91" s="23" t="e">
        <f t="shared" ca="1" si="104"/>
        <v>#REF!</v>
      </c>
      <c r="AU91" s="23" t="e">
        <f t="shared" ca="1" si="104"/>
        <v>#REF!</v>
      </c>
      <c r="AV91" s="23" t="e">
        <f t="shared" ca="1" si="104"/>
        <v>#REF!</v>
      </c>
      <c r="AW91" s="23" t="e">
        <f t="shared" ca="1" si="104"/>
        <v>#REF!</v>
      </c>
      <c r="AX91" s="23" t="e">
        <f t="shared" ca="1" si="104"/>
        <v>#REF!</v>
      </c>
      <c r="AY91" s="23" t="e">
        <f t="shared" ref="AY91:BZ91" ca="1" si="110">M91+AX91</f>
        <v>#REF!</v>
      </c>
      <c r="AZ91" s="23" t="e">
        <f t="shared" ca="1" si="110"/>
        <v>#REF!</v>
      </c>
      <c r="BA91" s="23" t="e">
        <f t="shared" ca="1" si="110"/>
        <v>#REF!</v>
      </c>
      <c r="BB91" s="23" t="e">
        <f t="shared" ca="1" si="110"/>
        <v>#REF!</v>
      </c>
      <c r="BC91" s="23" t="e">
        <f t="shared" ca="1" si="110"/>
        <v>#REF!</v>
      </c>
      <c r="BD91" s="23" t="e">
        <f t="shared" ca="1" si="110"/>
        <v>#REF!</v>
      </c>
      <c r="BE91" s="23" t="e">
        <f t="shared" ca="1" si="110"/>
        <v>#REF!</v>
      </c>
      <c r="BF91" s="23" t="e">
        <f t="shared" ca="1" si="110"/>
        <v>#REF!</v>
      </c>
      <c r="BG91" s="23" t="e">
        <f t="shared" ca="1" si="110"/>
        <v>#REF!</v>
      </c>
      <c r="BH91" s="23" t="e">
        <f t="shared" ca="1" si="110"/>
        <v>#REF!</v>
      </c>
      <c r="BI91" s="23" t="e">
        <f t="shared" ca="1" si="110"/>
        <v>#REF!</v>
      </c>
      <c r="BJ91" s="23" t="e">
        <f t="shared" ca="1" si="110"/>
        <v>#REF!</v>
      </c>
      <c r="BK91" s="23" t="e">
        <f t="shared" ca="1" si="110"/>
        <v>#REF!</v>
      </c>
      <c r="BL91" s="23" t="e">
        <f t="shared" ca="1" si="110"/>
        <v>#REF!</v>
      </c>
      <c r="BM91" s="23" t="e">
        <f t="shared" ca="1" si="110"/>
        <v>#REF!</v>
      </c>
      <c r="BN91" s="23" t="e">
        <f t="shared" ca="1" si="110"/>
        <v>#REF!</v>
      </c>
      <c r="BO91" s="23" t="e">
        <f t="shared" ca="1" si="110"/>
        <v>#REF!</v>
      </c>
      <c r="BP91" s="23" t="e">
        <f t="shared" ca="1" si="110"/>
        <v>#REF!</v>
      </c>
      <c r="BQ91" s="23" t="e">
        <f t="shared" ca="1" si="110"/>
        <v>#REF!</v>
      </c>
      <c r="BR91" s="23" t="e">
        <f t="shared" ca="1" si="110"/>
        <v>#REF!</v>
      </c>
      <c r="BS91" s="23" t="e">
        <f t="shared" ca="1" si="110"/>
        <v>#REF!</v>
      </c>
      <c r="BT91" s="23" t="e">
        <f t="shared" ca="1" si="110"/>
        <v>#REF!</v>
      </c>
      <c r="BU91" s="23" t="e">
        <f t="shared" ca="1" si="110"/>
        <v>#REF!</v>
      </c>
      <c r="BV91" s="23" t="e">
        <f t="shared" ca="1" si="110"/>
        <v>#REF!</v>
      </c>
      <c r="BW91" s="23" t="e">
        <f t="shared" ca="1" si="110"/>
        <v>#REF!</v>
      </c>
      <c r="BX91" s="23" t="e">
        <f t="shared" ca="1" si="110"/>
        <v>#REF!</v>
      </c>
      <c r="BY91" s="23" t="e">
        <f t="shared" ca="1" si="110"/>
        <v>#REF!</v>
      </c>
      <c r="BZ91" s="23" t="e">
        <f t="shared" ca="1" si="110"/>
        <v>#REF!</v>
      </c>
    </row>
    <row r="92" spans="1:78" ht="13.5" thickBot="1" x14ac:dyDescent="0.25">
      <c r="A92" s="37"/>
      <c r="B92" s="22" t="e">
        <f t="shared" si="80"/>
        <v>#REF!</v>
      </c>
      <c r="C92" s="23" t="e">
        <f t="array" aca="1" ref="C92" ca="1">SUMPRODUCT(N(OFFSET(partidas,C$2*10,0,10,1)=$B87),N(OFFSET(partidas,C$2*10,1,10,1)&lt;&gt;""),N(OFFSET(partidas,C$2*10,1,10,1)=OFFSET(partidas,C$2*10,3,10,1)))+SUMPRODUCT(N(OFFSET(partidas,C$2*10,4,10,1)=$B87),N(OFFSET(partidas,C$2*10,1,10,1)&lt;&gt;""),N(OFFSET(partidas,C$2*10,1,10,1)=OFFSET(partidas,C$2*10,3,10,1)))</f>
        <v>#REF!</v>
      </c>
      <c r="D92" s="23" t="e">
        <f t="array" aca="1" ref="D92" ca="1">SUMPRODUCT(N(OFFSET(partidas,D$2*10,0,10,1)=$B87),N(OFFSET(partidas,D$2*10,1,10,1)&lt;&gt;""),N(OFFSET(partidas,D$2*10,1,10,1)=OFFSET(partidas,D$2*10,3,10,1)))+SUMPRODUCT(N(OFFSET(partidas,D$2*10,4,10,1)=$B87),N(OFFSET(partidas,D$2*10,1,10,1)&lt;&gt;""),N(OFFSET(partidas,D$2*10,1,10,1)=OFFSET(partidas,D$2*10,3,10,1)))</f>
        <v>#REF!</v>
      </c>
      <c r="E92" s="23" t="e">
        <f t="array" aca="1" ref="E92" ca="1">SUMPRODUCT(N(OFFSET(partidas,E$2*10,0,10,1)=$B87),N(OFFSET(partidas,E$2*10,1,10,1)&lt;&gt;""),N(OFFSET(partidas,E$2*10,1,10,1)=OFFSET(partidas,E$2*10,3,10,1)))+SUMPRODUCT(N(OFFSET(partidas,E$2*10,4,10,1)=$B87),N(OFFSET(partidas,E$2*10,1,10,1)&lt;&gt;""),N(OFFSET(partidas,E$2*10,1,10,1)=OFFSET(partidas,E$2*10,3,10,1)))</f>
        <v>#REF!</v>
      </c>
      <c r="F92" s="23" t="e">
        <f t="array" aca="1" ref="F92" ca="1">SUMPRODUCT(N(OFFSET(partidas,F$2*10,0,10,1)=$B87),N(OFFSET(partidas,F$2*10,1,10,1)&lt;&gt;""),N(OFFSET(partidas,F$2*10,1,10,1)=OFFSET(partidas,F$2*10,3,10,1)))+SUMPRODUCT(N(OFFSET(partidas,F$2*10,4,10,1)=$B87),N(OFFSET(partidas,F$2*10,1,10,1)&lt;&gt;""),N(OFFSET(partidas,F$2*10,1,10,1)=OFFSET(partidas,F$2*10,3,10,1)))</f>
        <v>#REF!</v>
      </c>
      <c r="G92" s="23" t="e">
        <f t="array" aca="1" ref="G92" ca="1">SUMPRODUCT(N(OFFSET(partidas,G$2*10,0,10,1)=$B87),N(OFFSET(partidas,G$2*10,1,10,1)&lt;&gt;""),N(OFFSET(partidas,G$2*10,1,10,1)=OFFSET(partidas,G$2*10,3,10,1)))+SUMPRODUCT(N(OFFSET(partidas,G$2*10,4,10,1)=$B87),N(OFFSET(partidas,G$2*10,1,10,1)&lt;&gt;""),N(OFFSET(partidas,G$2*10,1,10,1)=OFFSET(partidas,G$2*10,3,10,1)))</f>
        <v>#REF!</v>
      </c>
      <c r="H92" s="23" t="e">
        <f t="array" aca="1" ref="H92" ca="1">SUMPRODUCT(N(OFFSET(partidas,H$2*10,0,10,1)=$B87),N(OFFSET(partidas,H$2*10,1,10,1)&lt;&gt;""),N(OFFSET(partidas,H$2*10,1,10,1)=OFFSET(partidas,H$2*10,3,10,1)))+SUMPRODUCT(N(OFFSET(partidas,H$2*10,4,10,1)=$B87),N(OFFSET(partidas,H$2*10,1,10,1)&lt;&gt;""),N(OFFSET(partidas,H$2*10,1,10,1)=OFFSET(partidas,H$2*10,3,10,1)))</f>
        <v>#REF!</v>
      </c>
      <c r="I92" s="23" t="e">
        <f t="array" aca="1" ref="I92" ca="1">SUMPRODUCT(N(OFFSET(partidas,I$2*10,0,10,1)=$B87),N(OFFSET(partidas,I$2*10,1,10,1)&lt;&gt;""),N(OFFSET(partidas,I$2*10,1,10,1)=OFFSET(partidas,I$2*10,3,10,1)))+SUMPRODUCT(N(OFFSET(partidas,I$2*10,4,10,1)=$B87),N(OFFSET(partidas,I$2*10,1,10,1)&lt;&gt;""),N(OFFSET(partidas,I$2*10,1,10,1)=OFFSET(partidas,I$2*10,3,10,1)))</f>
        <v>#REF!</v>
      </c>
      <c r="J92" s="23" t="e">
        <f t="array" aca="1" ref="J92" ca="1">SUMPRODUCT(N(OFFSET(partidas,J$2*10,0,10,1)=$B87),N(OFFSET(partidas,J$2*10,1,10,1)&lt;&gt;""),N(OFFSET(partidas,J$2*10,1,10,1)=OFFSET(partidas,J$2*10,3,10,1)))+SUMPRODUCT(N(OFFSET(partidas,J$2*10,4,10,1)=$B87),N(OFFSET(partidas,J$2*10,1,10,1)&lt;&gt;""),N(OFFSET(partidas,J$2*10,1,10,1)=OFFSET(partidas,J$2*10,3,10,1)))</f>
        <v>#REF!</v>
      </c>
      <c r="K92" s="23" t="e">
        <f t="array" aca="1" ref="K92" ca="1">SUMPRODUCT(N(OFFSET(partidas,K$2*10,0,10,1)=$B87),N(OFFSET(partidas,K$2*10,1,10,1)&lt;&gt;""),N(OFFSET(partidas,K$2*10,1,10,1)=OFFSET(partidas,K$2*10,3,10,1)))+SUMPRODUCT(N(OFFSET(partidas,K$2*10,4,10,1)=$B87),N(OFFSET(partidas,K$2*10,1,10,1)&lt;&gt;""),N(OFFSET(partidas,K$2*10,1,10,1)=OFFSET(partidas,K$2*10,3,10,1)))</f>
        <v>#REF!</v>
      </c>
      <c r="L92" s="23" t="e">
        <f t="array" aca="1" ref="L92" ca="1">SUMPRODUCT(N(OFFSET(partidas,L$2*10,0,10,1)=$B87),N(OFFSET(partidas,L$2*10,1,10,1)&lt;&gt;""),N(OFFSET(partidas,L$2*10,1,10,1)=OFFSET(partidas,L$2*10,3,10,1)))+SUMPRODUCT(N(OFFSET(partidas,L$2*10,4,10,1)=$B87),N(OFFSET(partidas,L$2*10,1,10,1)&lt;&gt;""),N(OFFSET(partidas,L$2*10,1,10,1)=OFFSET(partidas,L$2*10,3,10,1)))</f>
        <v>#REF!</v>
      </c>
      <c r="M92" s="23" t="e">
        <f t="array" aca="1" ref="M92" ca="1">SUMPRODUCT(N(OFFSET(partidas,M$2*10,0,10,1)=$B87),N(OFFSET(partidas,M$2*10,1,10,1)&lt;&gt;""),N(OFFSET(partidas,M$2*10,1,10,1)=OFFSET(partidas,M$2*10,3,10,1)))+SUMPRODUCT(N(OFFSET(partidas,M$2*10,4,10,1)=$B87),N(OFFSET(partidas,M$2*10,1,10,1)&lt;&gt;""),N(OFFSET(partidas,M$2*10,1,10,1)=OFFSET(partidas,M$2*10,3,10,1)))</f>
        <v>#REF!</v>
      </c>
      <c r="N92" s="23" t="e">
        <f t="array" aca="1" ref="N92" ca="1">SUMPRODUCT(N(OFFSET(partidas,N$2*10,0,10,1)=$B87),N(OFFSET(partidas,N$2*10,1,10,1)&lt;&gt;""),N(OFFSET(partidas,N$2*10,1,10,1)=OFFSET(partidas,N$2*10,3,10,1)))+SUMPRODUCT(N(OFFSET(partidas,N$2*10,4,10,1)=$B87),N(OFFSET(partidas,N$2*10,1,10,1)&lt;&gt;""),N(OFFSET(partidas,N$2*10,1,10,1)=OFFSET(partidas,N$2*10,3,10,1)))</f>
        <v>#REF!</v>
      </c>
      <c r="O92" s="23" t="e">
        <f t="array" aca="1" ref="O92" ca="1">SUMPRODUCT(N(OFFSET(partidas,O$2*10,0,10,1)=$B87),N(OFFSET(partidas,O$2*10,1,10,1)&lt;&gt;""),N(OFFSET(partidas,O$2*10,1,10,1)=OFFSET(partidas,O$2*10,3,10,1)))+SUMPRODUCT(N(OFFSET(partidas,O$2*10,4,10,1)=$B87),N(OFFSET(partidas,O$2*10,1,10,1)&lt;&gt;""),N(OFFSET(partidas,O$2*10,1,10,1)=OFFSET(partidas,O$2*10,3,10,1)))</f>
        <v>#REF!</v>
      </c>
      <c r="P92" s="23" t="e">
        <f t="array" aca="1" ref="P92" ca="1">SUMPRODUCT(N(OFFSET(partidas,P$2*10,0,10,1)=$B87),N(OFFSET(partidas,P$2*10,1,10,1)&lt;&gt;""),N(OFFSET(partidas,P$2*10,1,10,1)=OFFSET(partidas,P$2*10,3,10,1)))+SUMPRODUCT(N(OFFSET(partidas,P$2*10,4,10,1)=$B87),N(OFFSET(partidas,P$2*10,1,10,1)&lt;&gt;""),N(OFFSET(partidas,P$2*10,1,10,1)=OFFSET(partidas,P$2*10,3,10,1)))</f>
        <v>#REF!</v>
      </c>
      <c r="Q92" s="23" t="e">
        <f t="array" aca="1" ref="Q92" ca="1">SUMPRODUCT(N(OFFSET(partidas,Q$2*10,0,10,1)=$B87),N(OFFSET(partidas,Q$2*10,1,10,1)&lt;&gt;""),N(OFFSET(partidas,Q$2*10,1,10,1)=OFFSET(partidas,Q$2*10,3,10,1)))+SUMPRODUCT(N(OFFSET(partidas,Q$2*10,4,10,1)=$B87),N(OFFSET(partidas,Q$2*10,1,10,1)&lt;&gt;""),N(OFFSET(partidas,Q$2*10,1,10,1)=OFFSET(partidas,Q$2*10,3,10,1)))</f>
        <v>#REF!</v>
      </c>
      <c r="R92" s="23" t="e">
        <f t="array" aca="1" ref="R92" ca="1">SUMPRODUCT(N(OFFSET(partidas,R$2*10,0,10,1)=$B87),N(OFFSET(partidas,R$2*10,1,10,1)&lt;&gt;""),N(OFFSET(partidas,R$2*10,1,10,1)=OFFSET(partidas,R$2*10,3,10,1)))+SUMPRODUCT(N(OFFSET(partidas,R$2*10,4,10,1)=$B87),N(OFFSET(partidas,R$2*10,1,10,1)&lt;&gt;""),N(OFFSET(partidas,R$2*10,1,10,1)=OFFSET(partidas,R$2*10,3,10,1)))</f>
        <v>#REF!</v>
      </c>
      <c r="S92" s="23" t="e">
        <f t="array" aca="1" ref="S92" ca="1">SUMPRODUCT(N(OFFSET(partidas,S$2*10,0,10,1)=$B87),N(OFFSET(partidas,S$2*10,1,10,1)&lt;&gt;""),N(OFFSET(partidas,S$2*10,1,10,1)=OFFSET(partidas,S$2*10,3,10,1)))+SUMPRODUCT(N(OFFSET(partidas,S$2*10,4,10,1)=$B87),N(OFFSET(partidas,S$2*10,1,10,1)&lt;&gt;""),N(OFFSET(partidas,S$2*10,1,10,1)=OFFSET(partidas,S$2*10,3,10,1)))</f>
        <v>#REF!</v>
      </c>
      <c r="T92" s="23" t="e">
        <f t="array" aca="1" ref="T92" ca="1">SUMPRODUCT(N(OFFSET(partidas,T$2*10,0,10,1)=$B87),N(OFFSET(partidas,T$2*10,1,10,1)&lt;&gt;""),N(OFFSET(partidas,T$2*10,1,10,1)=OFFSET(partidas,T$2*10,3,10,1)))+SUMPRODUCT(N(OFFSET(partidas,T$2*10,4,10,1)=$B87),N(OFFSET(partidas,T$2*10,1,10,1)&lt;&gt;""),N(OFFSET(partidas,T$2*10,1,10,1)=OFFSET(partidas,T$2*10,3,10,1)))</f>
        <v>#REF!</v>
      </c>
      <c r="U92" s="23" t="e">
        <f t="array" aca="1" ref="U92" ca="1">SUMPRODUCT(N(OFFSET(partidas,U$2*10,0,10,1)=$B87),N(OFFSET(partidas,U$2*10,1,10,1)&lt;&gt;""),N(OFFSET(partidas,U$2*10,1,10,1)=OFFSET(partidas,U$2*10,3,10,1)))+SUMPRODUCT(N(OFFSET(partidas,U$2*10,4,10,1)=$B87),N(OFFSET(partidas,U$2*10,1,10,1)&lt;&gt;""),N(OFFSET(partidas,U$2*10,1,10,1)=OFFSET(partidas,U$2*10,3,10,1)))</f>
        <v>#REF!</v>
      </c>
      <c r="V92" s="23" t="e">
        <f t="array" aca="1" ref="V92" ca="1">SUMPRODUCT(N(OFFSET(partidas,V$2*10,0,10,1)=$B87),N(OFFSET(partidas,V$2*10,1,10,1)&lt;&gt;""),N(OFFSET(partidas,V$2*10,1,10,1)=OFFSET(partidas,V$2*10,3,10,1)))+SUMPRODUCT(N(OFFSET(partidas,V$2*10,4,10,1)=$B87),N(OFFSET(partidas,V$2*10,1,10,1)&lt;&gt;""),N(OFFSET(partidas,V$2*10,1,10,1)=OFFSET(partidas,V$2*10,3,10,1)))</f>
        <v>#REF!</v>
      </c>
      <c r="W92" s="23" t="e">
        <f t="array" aca="1" ref="W92" ca="1">SUMPRODUCT(N(OFFSET(partidas,W$2*10,0,10,1)=$B87),N(OFFSET(partidas,W$2*10,1,10,1)&lt;&gt;""),N(OFFSET(partidas,W$2*10,1,10,1)=OFFSET(partidas,W$2*10,3,10,1)))+SUMPRODUCT(N(OFFSET(partidas,W$2*10,4,10,1)=$B87),N(OFFSET(partidas,W$2*10,1,10,1)&lt;&gt;""),N(OFFSET(partidas,W$2*10,1,10,1)=OFFSET(partidas,W$2*10,3,10,1)))</f>
        <v>#REF!</v>
      </c>
      <c r="X92" s="23" t="e">
        <f t="array" aca="1" ref="X92" ca="1">SUMPRODUCT(N(OFFSET(partidas,X$2*10,0,10,1)=$B87),N(OFFSET(partidas,X$2*10,1,10,1)&lt;&gt;""),N(OFFSET(partidas,X$2*10,1,10,1)=OFFSET(partidas,X$2*10,3,10,1)))+SUMPRODUCT(N(OFFSET(partidas,X$2*10,4,10,1)=$B87),N(OFFSET(partidas,X$2*10,1,10,1)&lt;&gt;""),N(OFFSET(partidas,X$2*10,1,10,1)=OFFSET(partidas,X$2*10,3,10,1)))</f>
        <v>#REF!</v>
      </c>
      <c r="Y92" s="23" t="e">
        <f t="array" aca="1" ref="Y92" ca="1">SUMPRODUCT(N(OFFSET(partidas,Y$2*10,0,10,1)=$B87),N(OFFSET(partidas,Y$2*10,1,10,1)&lt;&gt;""),N(OFFSET(partidas,Y$2*10,1,10,1)=OFFSET(partidas,Y$2*10,3,10,1)))+SUMPRODUCT(N(OFFSET(partidas,Y$2*10,4,10,1)=$B87),N(OFFSET(partidas,Y$2*10,1,10,1)&lt;&gt;""),N(OFFSET(partidas,Y$2*10,1,10,1)=OFFSET(partidas,Y$2*10,3,10,1)))</f>
        <v>#REF!</v>
      </c>
      <c r="Z92" s="23" t="e">
        <f t="array" aca="1" ref="Z92" ca="1">SUMPRODUCT(N(OFFSET(partidas,Z$2*10,0,10,1)=$B87),N(OFFSET(partidas,Z$2*10,1,10,1)&lt;&gt;""),N(OFFSET(partidas,Z$2*10,1,10,1)=OFFSET(partidas,Z$2*10,3,10,1)))+SUMPRODUCT(N(OFFSET(partidas,Z$2*10,4,10,1)=$B87),N(OFFSET(partidas,Z$2*10,1,10,1)&lt;&gt;""),N(OFFSET(partidas,Z$2*10,1,10,1)=OFFSET(partidas,Z$2*10,3,10,1)))</f>
        <v>#REF!</v>
      </c>
      <c r="AA92" s="23" t="e">
        <f t="array" aca="1" ref="AA92" ca="1">SUMPRODUCT(N(OFFSET(partidas,AA$2*10,0,10,1)=$B87),N(OFFSET(partidas,AA$2*10,1,10,1)&lt;&gt;""),N(OFFSET(partidas,AA$2*10,1,10,1)=OFFSET(partidas,AA$2*10,3,10,1)))+SUMPRODUCT(N(OFFSET(partidas,AA$2*10,4,10,1)=$B87),N(OFFSET(partidas,AA$2*10,1,10,1)&lt;&gt;""),N(OFFSET(partidas,AA$2*10,1,10,1)=OFFSET(partidas,AA$2*10,3,10,1)))</f>
        <v>#REF!</v>
      </c>
      <c r="AB92" s="23" t="e">
        <f t="array" aca="1" ref="AB92" ca="1">SUMPRODUCT(N(OFFSET(partidas,AB$2*10,0,10,1)=$B87),N(OFFSET(partidas,AB$2*10,1,10,1)&lt;&gt;""),N(OFFSET(partidas,AB$2*10,1,10,1)=OFFSET(partidas,AB$2*10,3,10,1)))+SUMPRODUCT(N(OFFSET(partidas,AB$2*10,4,10,1)=$B87),N(OFFSET(partidas,AB$2*10,1,10,1)&lt;&gt;""),N(OFFSET(partidas,AB$2*10,1,10,1)=OFFSET(partidas,AB$2*10,3,10,1)))</f>
        <v>#REF!</v>
      </c>
      <c r="AC92" s="23" t="e">
        <f t="array" aca="1" ref="AC92" ca="1">SUMPRODUCT(N(OFFSET(partidas,AC$2*10,0,10,1)=$B87),N(OFFSET(partidas,AC$2*10,1,10,1)&lt;&gt;""),N(OFFSET(partidas,AC$2*10,1,10,1)=OFFSET(partidas,AC$2*10,3,10,1)))+SUMPRODUCT(N(OFFSET(partidas,AC$2*10,4,10,1)=$B87),N(OFFSET(partidas,AC$2*10,1,10,1)&lt;&gt;""),N(OFFSET(partidas,AC$2*10,1,10,1)=OFFSET(partidas,AC$2*10,3,10,1)))</f>
        <v>#REF!</v>
      </c>
      <c r="AD92" s="23" t="e">
        <f t="array" aca="1" ref="AD92" ca="1">SUMPRODUCT(N(OFFSET(partidas,AD$2*10,0,10,1)=$B87),N(OFFSET(partidas,AD$2*10,1,10,1)&lt;&gt;""),N(OFFSET(partidas,AD$2*10,1,10,1)=OFFSET(partidas,AD$2*10,3,10,1)))+SUMPRODUCT(N(OFFSET(partidas,AD$2*10,4,10,1)=$B87),N(OFFSET(partidas,AD$2*10,1,10,1)&lt;&gt;""),N(OFFSET(partidas,AD$2*10,1,10,1)=OFFSET(partidas,AD$2*10,3,10,1)))</f>
        <v>#REF!</v>
      </c>
      <c r="AE92" s="23" t="e">
        <f t="array" aca="1" ref="AE92" ca="1">SUMPRODUCT(N(OFFSET(partidas,AE$2*10,0,10,1)=$B87),N(OFFSET(partidas,AE$2*10,1,10,1)&lt;&gt;""),N(OFFSET(partidas,AE$2*10,1,10,1)=OFFSET(partidas,AE$2*10,3,10,1)))+SUMPRODUCT(N(OFFSET(partidas,AE$2*10,4,10,1)=$B87),N(OFFSET(partidas,AE$2*10,1,10,1)&lt;&gt;""),N(OFFSET(partidas,AE$2*10,1,10,1)=OFFSET(partidas,AE$2*10,3,10,1)))</f>
        <v>#REF!</v>
      </c>
      <c r="AF92" s="23" t="e">
        <f t="array" aca="1" ref="AF92" ca="1">SUMPRODUCT(N(OFFSET(partidas,AF$2*10,0,10,1)=$B87),N(OFFSET(partidas,AF$2*10,1,10,1)&lt;&gt;""),N(OFFSET(partidas,AF$2*10,1,10,1)=OFFSET(partidas,AF$2*10,3,10,1)))+SUMPRODUCT(N(OFFSET(partidas,AF$2*10,4,10,1)=$B87),N(OFFSET(partidas,AF$2*10,1,10,1)&lt;&gt;""),N(OFFSET(partidas,AF$2*10,1,10,1)=OFFSET(partidas,AF$2*10,3,10,1)))</f>
        <v>#REF!</v>
      </c>
      <c r="AG92" s="23" t="e">
        <f t="array" aca="1" ref="AG92" ca="1">SUMPRODUCT(N(OFFSET(partidas,AG$2*10,0,10,1)=$B87),N(OFFSET(partidas,AG$2*10,1,10,1)&lt;&gt;""),N(OFFSET(partidas,AG$2*10,1,10,1)=OFFSET(partidas,AG$2*10,3,10,1)))+SUMPRODUCT(N(OFFSET(partidas,AG$2*10,4,10,1)=$B87),N(OFFSET(partidas,AG$2*10,1,10,1)&lt;&gt;""),N(OFFSET(partidas,AG$2*10,1,10,1)=OFFSET(partidas,AG$2*10,3,10,1)))</f>
        <v>#REF!</v>
      </c>
      <c r="AH92" s="23" t="e">
        <f t="array" aca="1" ref="AH92" ca="1">SUMPRODUCT(N(OFFSET(partidas,AH$2*10,0,10,1)=$B87),N(OFFSET(partidas,AH$2*10,1,10,1)&lt;&gt;""),N(OFFSET(partidas,AH$2*10,1,10,1)=OFFSET(partidas,AH$2*10,3,10,1)))+SUMPRODUCT(N(OFFSET(partidas,AH$2*10,4,10,1)=$B87),N(OFFSET(partidas,AH$2*10,1,10,1)&lt;&gt;""),N(OFFSET(partidas,AH$2*10,1,10,1)=OFFSET(partidas,AH$2*10,3,10,1)))</f>
        <v>#REF!</v>
      </c>
      <c r="AI92" s="23" t="e">
        <f t="array" aca="1" ref="AI92" ca="1">SUMPRODUCT(N(OFFSET(partidas,AI$2*10,0,10,1)=$B87),N(OFFSET(partidas,AI$2*10,1,10,1)&lt;&gt;""),N(OFFSET(partidas,AI$2*10,1,10,1)=OFFSET(partidas,AI$2*10,3,10,1)))+SUMPRODUCT(N(OFFSET(partidas,AI$2*10,4,10,1)=$B87),N(OFFSET(partidas,AI$2*10,1,10,1)&lt;&gt;""),N(OFFSET(partidas,AI$2*10,1,10,1)=OFFSET(partidas,AI$2*10,3,10,1)))</f>
        <v>#REF!</v>
      </c>
      <c r="AJ92" s="23" t="e">
        <f t="array" aca="1" ref="AJ92" ca="1">SUMPRODUCT(N(OFFSET(partidas,AJ$2*10,0,10,1)=$B87),N(OFFSET(partidas,AJ$2*10,1,10,1)&lt;&gt;""),N(OFFSET(partidas,AJ$2*10,1,10,1)=OFFSET(partidas,AJ$2*10,3,10,1)))+SUMPRODUCT(N(OFFSET(partidas,AJ$2*10,4,10,1)=$B87),N(OFFSET(partidas,AJ$2*10,1,10,1)&lt;&gt;""),N(OFFSET(partidas,AJ$2*10,1,10,1)=OFFSET(partidas,AJ$2*10,3,10,1)))</f>
        <v>#REF!</v>
      </c>
      <c r="AK92" s="23" t="e">
        <f t="array" aca="1" ref="AK92" ca="1">SUMPRODUCT(N(OFFSET(partidas,AK$2*10,0,10,1)=$B87),N(OFFSET(partidas,AK$2*10,1,10,1)&lt;&gt;""),N(OFFSET(partidas,AK$2*10,1,10,1)=OFFSET(partidas,AK$2*10,3,10,1)))+SUMPRODUCT(N(OFFSET(partidas,AK$2*10,4,10,1)=$B87),N(OFFSET(partidas,AK$2*10,1,10,1)&lt;&gt;""),N(OFFSET(partidas,AK$2*10,1,10,1)=OFFSET(partidas,AK$2*10,3,10,1)))</f>
        <v>#REF!</v>
      </c>
      <c r="AL92" s="23" t="e">
        <f t="array" aca="1" ref="AL92" ca="1">SUMPRODUCT(N(OFFSET(partidas,AL$2*10,0,10,1)=$B87),N(OFFSET(partidas,AL$2*10,1,10,1)&lt;&gt;""),N(OFFSET(partidas,AL$2*10,1,10,1)=OFFSET(partidas,AL$2*10,3,10,1)))+SUMPRODUCT(N(OFFSET(partidas,AL$2*10,4,10,1)=$B87),N(OFFSET(partidas,AL$2*10,1,10,1)&lt;&gt;""),N(OFFSET(partidas,AL$2*10,1,10,1)=OFFSET(partidas,AL$2*10,3,10,1)))</f>
        <v>#REF!</v>
      </c>
      <c r="AM92" s="23" t="e">
        <f t="array" aca="1" ref="AM92" ca="1">SUMPRODUCT(N(OFFSET(partidas,AM$2*10,0,10,1)=$B87),N(OFFSET(partidas,AM$2*10,1,10,1)&lt;&gt;""),N(OFFSET(partidas,AM$2*10,1,10,1)=OFFSET(partidas,AM$2*10,3,10,1)))+SUMPRODUCT(N(OFFSET(partidas,AM$2*10,4,10,1)=$B87),N(OFFSET(partidas,AM$2*10,1,10,1)&lt;&gt;""),N(OFFSET(partidas,AM$2*10,1,10,1)=OFFSET(partidas,AM$2*10,3,10,1)))</f>
        <v>#REF!</v>
      </c>
      <c r="AN92" s="23" t="e">
        <f t="array" aca="1" ref="AN92" ca="1">SUMPRODUCT(N(OFFSET(partidas,AN$2*10,0,10,1)=$B87),N(OFFSET(partidas,AN$2*10,1,10,1)&lt;&gt;""),N(OFFSET(partidas,AN$2*10,1,10,1)=OFFSET(partidas,AN$2*10,3,10,1)))+SUMPRODUCT(N(OFFSET(partidas,AN$2*10,4,10,1)=$B87),N(OFFSET(partidas,AN$2*10,1,10,1)&lt;&gt;""),N(OFFSET(partidas,AN$2*10,1,10,1)=OFFSET(partidas,AN$2*10,3,10,1)))</f>
        <v>#REF!</v>
      </c>
      <c r="AO92" s="38" t="e">
        <f ca="1">AO91*100000000+COUNTIF($C91:C91,3)*1000000+(AO87+AO88-AO89-AO90+30)*1000+(AO87+AO88)</f>
        <v>#REF!</v>
      </c>
      <c r="AP92" s="38" t="e">
        <f ca="1">AP91*100000000+COUNTIF($C91:D91,3)*1000000+(AP87+AP88-AP89-AP90+30)*1000+(AP87+AP88)</f>
        <v>#REF!</v>
      </c>
      <c r="AQ92" s="38" t="e">
        <f ca="1">AQ91*100000000+COUNTIF($C91:E91,3)*1000000+(AQ87+AQ88-AQ89-AQ90+30)*1000+(AQ87+AQ88)</f>
        <v>#REF!</v>
      </c>
      <c r="AR92" s="38" t="e">
        <f ca="1">AR91*100000000+COUNTIF($C91:F91,3)*1000000+(AR87+AR88-AR89-AR90+30)*1000+(AR87+AR88)</f>
        <v>#REF!</v>
      </c>
      <c r="AS92" s="38" t="e">
        <f ca="1">AS91*100000000+COUNTIF($C91:G91,3)*1000000+(AS87+AS88-AS89-AS90+30)*1000+(AS87+AS88)</f>
        <v>#REF!</v>
      </c>
      <c r="AT92" s="38" t="e">
        <f ca="1">AT91*100000000+COUNTIF($C91:H91,3)*1000000+(AT87+AT88-AT89-AT90+30)*1000+(AT87+AT88)</f>
        <v>#REF!</v>
      </c>
      <c r="AU92" s="38" t="e">
        <f ca="1">AU91*100000000+COUNTIF($C91:I91,3)*1000000+(AU87+AU88-AU89-AU90+30)*1000+(AU87+AU88)</f>
        <v>#REF!</v>
      </c>
      <c r="AV92" s="38" t="e">
        <f ca="1">AV91*100000000+COUNTIF($C91:J91,3)*1000000+(AV87+AV88-AV89-AV90+30)*1000+(AV87+AV88)</f>
        <v>#REF!</v>
      </c>
      <c r="AW92" s="38" t="e">
        <f ca="1">AW91*100000000+COUNTIF($C91:K91,3)*1000000+(AW87+AW88-AW89-AW90+30)*1000+(AW87+AW88)</f>
        <v>#REF!</v>
      </c>
      <c r="AX92" s="38" t="e">
        <f ca="1">AX91*100000000+COUNTIF($C91:L91,3)*1000000+(AX87+AX88-AX89-AX90+30)*1000+(AX87+AX88)</f>
        <v>#REF!</v>
      </c>
      <c r="AY92" s="38" t="e">
        <f ca="1">AY91*100000000+COUNTIF($C91:M91,3)*1000000+(AY87+AY88-AY89-AY90+30)*1000+(AY87+AY88)</f>
        <v>#REF!</v>
      </c>
      <c r="AZ92" s="38" t="e">
        <f ca="1">AZ91*100000000+COUNTIF($C91:N91,3)*1000000+(AZ87+AZ88-AZ89-AZ90+30)*1000+(AZ87+AZ88)</f>
        <v>#REF!</v>
      </c>
      <c r="BA92" s="38" t="e">
        <f ca="1">BA91*100000000+COUNTIF($C91:O91,3)*1000000+(BA87+BA88-BA89-BA90+30)*1000+(BA87+BA88)</f>
        <v>#REF!</v>
      </c>
      <c r="BB92" s="38" t="e">
        <f ca="1">BB91*100000000+COUNTIF($C91:P91,3)*1000000+(BB87+BB88-BB89-BB90+30)*1000+(BB87+BB88)</f>
        <v>#REF!</v>
      </c>
      <c r="BC92" s="38" t="e">
        <f ca="1">BC91*100000000+COUNTIF($C91:Q91,3)*1000000+(BC87+BC88-BC89-BC90+30)*1000+(BC87+BC88)</f>
        <v>#REF!</v>
      </c>
      <c r="BD92" s="38" t="e">
        <f ca="1">BD91*100000000+COUNTIF($C91:R91,3)*1000000+(BD87+BD88-BD89-BD90+30)*1000+(BD87+BD88)</f>
        <v>#REF!</v>
      </c>
      <c r="BE92" s="38" t="e">
        <f ca="1">BE91*100000000+COUNTIF($C91:S91,3)*1000000+(BE87+BE88-BE89-BE90+30)*1000+(BE87+BE88)</f>
        <v>#REF!</v>
      </c>
      <c r="BF92" s="38" t="e">
        <f ca="1">BF91*100000000+COUNTIF($C91:T91,3)*1000000+(BF87+BF88-BF89-BF90+30)*1000+(BF87+BF88)</f>
        <v>#REF!</v>
      </c>
      <c r="BG92" s="38" t="e">
        <f ca="1">BG91*100000000+COUNTIF($C91:U91,3)*1000000+(BG87+BG88-BG89-BG90+30)*1000+(BG87+BG88)</f>
        <v>#REF!</v>
      </c>
      <c r="BH92" s="38" t="e">
        <f ca="1">BH91*100000000+COUNTIF($C91:V91,3)*1000000+(BH87+BH88-BH89-BH90+30)*1000+(BH87+BH88)</f>
        <v>#REF!</v>
      </c>
      <c r="BI92" s="38" t="e">
        <f ca="1">BI91*100000000+COUNTIF($C91:W91,3)*1000000+(BI87+BI88-BI89-BI90+30)*1000+(BI87+BI88)</f>
        <v>#REF!</v>
      </c>
      <c r="BJ92" s="38" t="e">
        <f ca="1">BJ91*100000000+COUNTIF($C91:X91,3)*1000000+(BJ87+BJ88-BJ89-BJ90+30)*1000+(BJ87+BJ88)</f>
        <v>#REF!</v>
      </c>
      <c r="BK92" s="38" t="e">
        <f ca="1">BK91*100000000+COUNTIF($C91:Y91,3)*1000000+(BK87+BK88-BK89-BK90+30)*1000+(BK87+BK88)</f>
        <v>#REF!</v>
      </c>
      <c r="BL92" s="38" t="e">
        <f ca="1">BL91*100000000+COUNTIF($C91:Z91,3)*1000000+(BL87+BL88-BL89-BL90+30)*1000+(BL87+BL88)</f>
        <v>#REF!</v>
      </c>
      <c r="BM92" s="38" t="e">
        <f ca="1">BM91*100000000+COUNTIF($C91:AA91,3)*1000000+(BM87+BM88-BM89-BM90+30)*1000+(BM87+BM88)</f>
        <v>#REF!</v>
      </c>
      <c r="BN92" s="38" t="e">
        <f ca="1">BN91*100000000+COUNTIF($C91:AB91,3)*1000000+(BN87+BN88-BN89-BN90+30)*1000+(BN87+BN88)</f>
        <v>#REF!</v>
      </c>
      <c r="BO92" s="38" t="e">
        <f ca="1">BO91*100000000+COUNTIF($C91:AC91,3)*1000000+(BO87+BO88-BO89-BO90+30)*1000+(BO87+BO88)</f>
        <v>#REF!</v>
      </c>
      <c r="BP92" s="38" t="e">
        <f ca="1">BP91*100000000+COUNTIF($C91:AD91,3)*1000000+(BP87+BP88-BP89-BP90+30)*1000+(BP87+BP88)</f>
        <v>#REF!</v>
      </c>
      <c r="BQ92" s="38" t="e">
        <f ca="1">BQ91*100000000+COUNTIF($C91:AE91,3)*1000000+(BQ87+BQ88-BQ89-BQ90+30)*1000+(BQ87+BQ88)</f>
        <v>#REF!</v>
      </c>
      <c r="BR92" s="38" t="e">
        <f ca="1">BR91*100000000+COUNTIF($C91:AF91,3)*1000000+(BR87+BR88-BR89-BR90+30)*1000+(BR87+BR88)</f>
        <v>#REF!</v>
      </c>
      <c r="BS92" s="38" t="e">
        <f ca="1">BS91*100000000+COUNTIF($C91:AG91,3)*1000000+(BS87+BS88-BS89-BS90+30)*1000+(BS87+BS88)</f>
        <v>#REF!</v>
      </c>
      <c r="BT92" s="38" t="e">
        <f ca="1">BT91*100000000+COUNTIF($C91:AH91,3)*1000000+(BT87+BT88-BT89-BT90+30)*1000+(BT87+BT88)</f>
        <v>#REF!</v>
      </c>
      <c r="BU92" s="38" t="e">
        <f ca="1">BU91*100000000+COUNTIF($C91:AI91,3)*1000000+(BU87+BU88-BU89-BU90+30)*1000+(BU87+BU88)</f>
        <v>#REF!</v>
      </c>
      <c r="BV92" s="38" t="e">
        <f ca="1">BV91*100000000+COUNTIF($C91:AJ91,3)*1000000+(BV87+BV88-BV89-BV90+30)*1000+(BV87+BV88)</f>
        <v>#REF!</v>
      </c>
      <c r="BW92" s="38" t="e">
        <f ca="1">BW91*100000000+COUNTIF($C91:AK91,3)*1000000+(BW87+BW88-BW89-BW90+30)*1000+(BW87+BW88)</f>
        <v>#REF!</v>
      </c>
      <c r="BX92" s="38" t="e">
        <f ca="1">BX91*100000000+COUNTIF($C91:AL91,3)*1000000+(BX87+BX88-BX89-BX90+30)*1000+(BX87+BX88)</f>
        <v>#REF!</v>
      </c>
      <c r="BY92" s="38" t="e">
        <f ca="1">BY91*100000000+COUNTIF($C91:AM91,3)*1000000+(BY87+BY88-BY89-BY90+30)*1000+(BY87+BY88)</f>
        <v>#REF!</v>
      </c>
      <c r="BZ92" s="38" t="e">
        <f ca="1">BZ91*100000000+COUNTIF($C91:AN91,3)*1000000+(BZ87+BZ88-BZ89-BZ90+30)*1000+(BZ87+BZ88)</f>
        <v>#REF!</v>
      </c>
    </row>
    <row r="93" spans="1:78" ht="13.5" thickBot="1" x14ac:dyDescent="0.25">
      <c r="A93" s="37"/>
      <c r="B93" s="22" t="e">
        <f t="shared" si="80"/>
        <v>#REF!</v>
      </c>
      <c r="C93" s="23" t="e">
        <f t="array" aca="1" ref="C93" ca="1">SUMPRODUCT(N(OFFSET(partidas,C$2*10,0,10,1)=$B93),OFFSET(partidas,C$2*10,1,10,1))</f>
        <v>#REF!</v>
      </c>
      <c r="D93" s="23" t="e">
        <f t="array" aca="1" ref="D93" ca="1">SUMPRODUCT(N(OFFSET(partidas,D$2*10,0,10,1)=$B93),OFFSET(partidas,D$2*10,1,10,1))</f>
        <v>#REF!</v>
      </c>
      <c r="E93" s="23" t="e">
        <f t="array" aca="1" ref="E93" ca="1">SUMPRODUCT(N(OFFSET(partidas,E$2*10,0,10,1)=$B93),OFFSET(partidas,E$2*10,1,10,1))</f>
        <v>#REF!</v>
      </c>
      <c r="F93" s="23" t="e">
        <f t="array" aca="1" ref="F93" ca="1">SUMPRODUCT(N(OFFSET(partidas,F$2*10,0,10,1)=$B93),OFFSET(partidas,F$2*10,1,10,1))</f>
        <v>#REF!</v>
      </c>
      <c r="G93" s="23" t="e">
        <f t="array" aca="1" ref="G93" ca="1">SUMPRODUCT(N(OFFSET(partidas,G$2*10,0,10,1)=$B93),OFFSET(partidas,G$2*10,1,10,1))</f>
        <v>#REF!</v>
      </c>
      <c r="H93" s="23" t="e">
        <f t="array" aca="1" ref="H93" ca="1">SUMPRODUCT(N(OFFSET(partidas,H$2*10,0,10,1)=$B93),OFFSET(partidas,H$2*10,1,10,1))</f>
        <v>#REF!</v>
      </c>
      <c r="I93" s="23" t="e">
        <f t="array" aca="1" ref="I93" ca="1">SUMPRODUCT(N(OFFSET(partidas,I$2*10,0,10,1)=$B93),OFFSET(partidas,I$2*10,1,10,1))</f>
        <v>#REF!</v>
      </c>
      <c r="J93" s="23" t="e">
        <f t="array" aca="1" ref="J93" ca="1">SUMPRODUCT(N(OFFSET(partidas,J$2*10,0,10,1)=$B93),OFFSET(partidas,J$2*10,1,10,1))</f>
        <v>#REF!</v>
      </c>
      <c r="K93" s="23" t="e">
        <f t="array" aca="1" ref="K93" ca="1">SUMPRODUCT(N(OFFSET(partidas,K$2*10,0,10,1)=$B93),OFFSET(partidas,K$2*10,1,10,1))</f>
        <v>#REF!</v>
      </c>
      <c r="L93" s="23" t="e">
        <f t="array" aca="1" ref="L93" ca="1">SUMPRODUCT(N(OFFSET(partidas,L$2*10,0,10,1)=$B93),OFFSET(partidas,L$2*10,1,10,1))</f>
        <v>#REF!</v>
      </c>
      <c r="M93" s="23" t="e">
        <f t="array" aca="1" ref="M93" ca="1">SUMPRODUCT(N(OFFSET(partidas,M$2*10,0,10,1)=$B93),OFFSET(partidas,M$2*10,1,10,1))</f>
        <v>#REF!</v>
      </c>
      <c r="N93" s="23" t="e">
        <f t="array" aca="1" ref="N93" ca="1">SUMPRODUCT(N(OFFSET(partidas,N$2*10,0,10,1)=$B93),OFFSET(partidas,N$2*10,1,10,1))</f>
        <v>#REF!</v>
      </c>
      <c r="O93" s="23" t="e">
        <f t="array" aca="1" ref="O93" ca="1">SUMPRODUCT(N(OFFSET(partidas,O$2*10,0,10,1)=$B93),OFFSET(partidas,O$2*10,1,10,1))</f>
        <v>#REF!</v>
      </c>
      <c r="P93" s="23" t="e">
        <f t="array" aca="1" ref="P93" ca="1">SUMPRODUCT(N(OFFSET(partidas,P$2*10,0,10,1)=$B93),OFFSET(partidas,P$2*10,1,10,1))</f>
        <v>#REF!</v>
      </c>
      <c r="Q93" s="23" t="e">
        <f t="array" aca="1" ref="Q93" ca="1">SUMPRODUCT(N(OFFSET(partidas,Q$2*10,0,10,1)=$B93),OFFSET(partidas,Q$2*10,1,10,1))</f>
        <v>#REF!</v>
      </c>
      <c r="R93" s="23" t="e">
        <f t="array" aca="1" ref="R93" ca="1">SUMPRODUCT(N(OFFSET(partidas,R$2*10,0,10,1)=$B93),OFFSET(partidas,R$2*10,1,10,1))</f>
        <v>#REF!</v>
      </c>
      <c r="S93" s="23" t="e">
        <f t="array" aca="1" ref="S93" ca="1">SUMPRODUCT(N(OFFSET(partidas,S$2*10,0,10,1)=$B93),OFFSET(partidas,S$2*10,1,10,1))</f>
        <v>#REF!</v>
      </c>
      <c r="T93" s="23" t="e">
        <f t="array" aca="1" ref="T93" ca="1">SUMPRODUCT(N(OFFSET(partidas,T$2*10,0,10,1)=$B93),OFFSET(partidas,T$2*10,1,10,1))</f>
        <v>#REF!</v>
      </c>
      <c r="U93" s="23" t="e">
        <f t="array" aca="1" ref="U93" ca="1">SUMPRODUCT(N(OFFSET(partidas,U$2*10,0,10,1)=$B93),OFFSET(partidas,U$2*10,1,10,1))</f>
        <v>#REF!</v>
      </c>
      <c r="V93" s="23" t="e">
        <f t="array" aca="1" ref="V93" ca="1">SUMPRODUCT(N(OFFSET(partidas,V$2*10,0,10,1)=$B93),OFFSET(partidas,V$2*10,1,10,1))</f>
        <v>#REF!</v>
      </c>
      <c r="W93" s="23" t="e">
        <f t="array" aca="1" ref="W93" ca="1">SUMPRODUCT(N(OFFSET(partidas,W$2*10,0,10,1)=$B93),OFFSET(partidas,W$2*10,1,10,1))</f>
        <v>#REF!</v>
      </c>
      <c r="X93" s="23" t="e">
        <f t="array" aca="1" ref="X93" ca="1">SUMPRODUCT(N(OFFSET(partidas,X$2*10,0,10,1)=$B93),OFFSET(partidas,X$2*10,1,10,1))</f>
        <v>#REF!</v>
      </c>
      <c r="Y93" s="23" t="e">
        <f t="array" aca="1" ref="Y93" ca="1">SUMPRODUCT(N(OFFSET(partidas,Y$2*10,0,10,1)=$B93),OFFSET(partidas,Y$2*10,1,10,1))</f>
        <v>#REF!</v>
      </c>
      <c r="Z93" s="23" t="e">
        <f t="array" aca="1" ref="Z93" ca="1">SUMPRODUCT(N(OFFSET(partidas,Z$2*10,0,10,1)=$B93),OFFSET(partidas,Z$2*10,1,10,1))</f>
        <v>#REF!</v>
      </c>
      <c r="AA93" s="23" t="e">
        <f t="array" aca="1" ref="AA93" ca="1">SUMPRODUCT(N(OFFSET(partidas,AA$2*10,0,10,1)=$B93),OFFSET(partidas,AA$2*10,1,10,1))</f>
        <v>#REF!</v>
      </c>
      <c r="AB93" s="23" t="e">
        <f t="array" aca="1" ref="AB93" ca="1">SUMPRODUCT(N(OFFSET(partidas,AB$2*10,0,10,1)=$B93),OFFSET(partidas,AB$2*10,1,10,1))</f>
        <v>#REF!</v>
      </c>
      <c r="AC93" s="23" t="e">
        <f t="array" aca="1" ref="AC93" ca="1">SUMPRODUCT(N(OFFSET(partidas,AC$2*10,0,10,1)=$B93),OFFSET(partidas,AC$2*10,1,10,1))</f>
        <v>#REF!</v>
      </c>
      <c r="AD93" s="23" t="e">
        <f t="array" aca="1" ref="AD93" ca="1">SUMPRODUCT(N(OFFSET(partidas,AD$2*10,0,10,1)=$B93),OFFSET(partidas,AD$2*10,1,10,1))</f>
        <v>#REF!</v>
      </c>
      <c r="AE93" s="23" t="e">
        <f t="array" aca="1" ref="AE93" ca="1">SUMPRODUCT(N(OFFSET(partidas,AE$2*10,0,10,1)=$B93),OFFSET(partidas,AE$2*10,1,10,1))</f>
        <v>#REF!</v>
      </c>
      <c r="AF93" s="23" t="e">
        <f t="array" aca="1" ref="AF93" ca="1">SUMPRODUCT(N(OFFSET(partidas,AF$2*10,0,10,1)=$B93),OFFSET(partidas,AF$2*10,1,10,1))</f>
        <v>#REF!</v>
      </c>
      <c r="AG93" s="23" t="e">
        <f t="array" aca="1" ref="AG93" ca="1">SUMPRODUCT(N(OFFSET(partidas,AG$2*10,0,10,1)=$B93),OFFSET(partidas,AG$2*10,1,10,1))</f>
        <v>#REF!</v>
      </c>
      <c r="AH93" s="23" t="e">
        <f t="array" aca="1" ref="AH93" ca="1">SUMPRODUCT(N(OFFSET(partidas,AH$2*10,0,10,1)=$B93),OFFSET(partidas,AH$2*10,1,10,1))</f>
        <v>#REF!</v>
      </c>
      <c r="AI93" s="23" t="e">
        <f t="array" aca="1" ref="AI93" ca="1">SUMPRODUCT(N(OFFSET(partidas,AI$2*10,0,10,1)=$B93),OFFSET(partidas,AI$2*10,1,10,1))</f>
        <v>#REF!</v>
      </c>
      <c r="AJ93" s="23" t="e">
        <f t="array" aca="1" ref="AJ93" ca="1">SUMPRODUCT(N(OFFSET(partidas,AJ$2*10,0,10,1)=$B93),OFFSET(partidas,AJ$2*10,1,10,1))</f>
        <v>#REF!</v>
      </c>
      <c r="AK93" s="23" t="e">
        <f t="array" aca="1" ref="AK93" ca="1">SUMPRODUCT(N(OFFSET(partidas,AK$2*10,0,10,1)=$B93),OFFSET(partidas,AK$2*10,1,10,1))</f>
        <v>#REF!</v>
      </c>
      <c r="AL93" s="23" t="e">
        <f t="array" aca="1" ref="AL93" ca="1">SUMPRODUCT(N(OFFSET(partidas,AL$2*10,0,10,1)=$B93),OFFSET(partidas,AL$2*10,1,10,1))</f>
        <v>#REF!</v>
      </c>
      <c r="AM93" s="23" t="e">
        <f t="array" aca="1" ref="AM93" ca="1">SUMPRODUCT(N(OFFSET(partidas,AM$2*10,0,10,1)=$B93),OFFSET(partidas,AM$2*10,1,10,1))</f>
        <v>#REF!</v>
      </c>
      <c r="AN93" s="23" t="e">
        <f t="array" aca="1" ref="AN93" ca="1">SUMPRODUCT(N(OFFSET(partidas,AN$2*10,0,10,1)=$B93),OFFSET(partidas,AN$2*10,1,10,1))</f>
        <v>#REF!</v>
      </c>
      <c r="AO93" s="23" t="e">
        <f ca="1">C93</f>
        <v>#REF!</v>
      </c>
      <c r="AP93" s="23" t="e">
        <f t="shared" ref="AP93:AX97" ca="1" si="111">D93+AO93</f>
        <v>#REF!</v>
      </c>
      <c r="AQ93" s="23" t="e">
        <f t="shared" ca="1" si="111"/>
        <v>#REF!</v>
      </c>
      <c r="AR93" s="23" t="e">
        <f t="shared" ca="1" si="111"/>
        <v>#REF!</v>
      </c>
      <c r="AS93" s="23" t="e">
        <f t="shared" ca="1" si="111"/>
        <v>#REF!</v>
      </c>
      <c r="AT93" s="23" t="e">
        <f t="shared" ca="1" si="111"/>
        <v>#REF!</v>
      </c>
      <c r="AU93" s="23" t="e">
        <f t="shared" ca="1" si="111"/>
        <v>#REF!</v>
      </c>
      <c r="AV93" s="23" t="e">
        <f t="shared" ca="1" si="111"/>
        <v>#REF!</v>
      </c>
      <c r="AW93" s="23" t="e">
        <f t="shared" ca="1" si="111"/>
        <v>#REF!</v>
      </c>
      <c r="AX93" s="23" t="e">
        <f t="shared" ca="1" si="111"/>
        <v>#REF!</v>
      </c>
      <c r="AY93" s="23" t="e">
        <f t="shared" ref="AY93:BZ93" ca="1" si="112">M93+AX93</f>
        <v>#REF!</v>
      </c>
      <c r="AZ93" s="23" t="e">
        <f t="shared" ca="1" si="112"/>
        <v>#REF!</v>
      </c>
      <c r="BA93" s="23" t="e">
        <f t="shared" ca="1" si="112"/>
        <v>#REF!</v>
      </c>
      <c r="BB93" s="23" t="e">
        <f t="shared" ca="1" si="112"/>
        <v>#REF!</v>
      </c>
      <c r="BC93" s="23" t="e">
        <f t="shared" ca="1" si="112"/>
        <v>#REF!</v>
      </c>
      <c r="BD93" s="23" t="e">
        <f t="shared" ca="1" si="112"/>
        <v>#REF!</v>
      </c>
      <c r="BE93" s="23" t="e">
        <f t="shared" ca="1" si="112"/>
        <v>#REF!</v>
      </c>
      <c r="BF93" s="23" t="e">
        <f t="shared" ca="1" si="112"/>
        <v>#REF!</v>
      </c>
      <c r="BG93" s="23" t="e">
        <f t="shared" ca="1" si="112"/>
        <v>#REF!</v>
      </c>
      <c r="BH93" s="23" t="e">
        <f t="shared" ca="1" si="112"/>
        <v>#REF!</v>
      </c>
      <c r="BI93" s="23" t="e">
        <f t="shared" ca="1" si="112"/>
        <v>#REF!</v>
      </c>
      <c r="BJ93" s="23" t="e">
        <f t="shared" ca="1" si="112"/>
        <v>#REF!</v>
      </c>
      <c r="BK93" s="23" t="e">
        <f t="shared" ca="1" si="112"/>
        <v>#REF!</v>
      </c>
      <c r="BL93" s="23" t="e">
        <f t="shared" ca="1" si="112"/>
        <v>#REF!</v>
      </c>
      <c r="BM93" s="23" t="e">
        <f t="shared" ca="1" si="112"/>
        <v>#REF!</v>
      </c>
      <c r="BN93" s="23" t="e">
        <f t="shared" ca="1" si="112"/>
        <v>#REF!</v>
      </c>
      <c r="BO93" s="23" t="e">
        <f t="shared" ca="1" si="112"/>
        <v>#REF!</v>
      </c>
      <c r="BP93" s="23" t="e">
        <f t="shared" ca="1" si="112"/>
        <v>#REF!</v>
      </c>
      <c r="BQ93" s="23" t="e">
        <f t="shared" ca="1" si="112"/>
        <v>#REF!</v>
      </c>
      <c r="BR93" s="23" t="e">
        <f t="shared" ca="1" si="112"/>
        <v>#REF!</v>
      </c>
      <c r="BS93" s="23" t="e">
        <f t="shared" ca="1" si="112"/>
        <v>#REF!</v>
      </c>
      <c r="BT93" s="23" t="e">
        <f t="shared" ca="1" si="112"/>
        <v>#REF!</v>
      </c>
      <c r="BU93" s="23" t="e">
        <f t="shared" ca="1" si="112"/>
        <v>#REF!</v>
      </c>
      <c r="BV93" s="23" t="e">
        <f t="shared" ca="1" si="112"/>
        <v>#REF!</v>
      </c>
      <c r="BW93" s="23" t="e">
        <f t="shared" ca="1" si="112"/>
        <v>#REF!</v>
      </c>
      <c r="BX93" s="23" t="e">
        <f t="shared" ca="1" si="112"/>
        <v>#REF!</v>
      </c>
      <c r="BY93" s="23" t="e">
        <f t="shared" ca="1" si="112"/>
        <v>#REF!</v>
      </c>
      <c r="BZ93" s="23" t="e">
        <f t="shared" ca="1" si="112"/>
        <v>#REF!</v>
      </c>
    </row>
    <row r="94" spans="1:78" ht="13.5" thickBot="1" x14ac:dyDescent="0.25">
      <c r="A94" s="37"/>
      <c r="B94" s="22" t="e">
        <f t="shared" si="80"/>
        <v>#REF!</v>
      </c>
      <c r="C94" s="23" t="e">
        <f t="array" aca="1" ref="C94" ca="1">SUMPRODUCT(N(OFFSET(partidas,C$2*10,4,10,1)=$B93),OFFSET(partidas,C$2*10,3,10,1))</f>
        <v>#REF!</v>
      </c>
      <c r="D94" s="23" t="e">
        <f t="array" aca="1" ref="D94" ca="1">SUMPRODUCT(N(OFFSET(partidas,D$2*10,4,10,1)=$B93),OFFSET(partidas,D$2*10,3,10,1))</f>
        <v>#REF!</v>
      </c>
      <c r="E94" s="23" t="e">
        <f t="array" aca="1" ref="E94" ca="1">SUMPRODUCT(N(OFFSET(partidas,E$2*10,4,10,1)=$B93),OFFSET(partidas,E$2*10,3,10,1))</f>
        <v>#REF!</v>
      </c>
      <c r="F94" s="23" t="e">
        <f t="array" aca="1" ref="F94" ca="1">SUMPRODUCT(N(OFFSET(partidas,F$2*10,4,10,1)=$B93),OFFSET(partidas,F$2*10,3,10,1))</f>
        <v>#REF!</v>
      </c>
      <c r="G94" s="23" t="e">
        <f t="array" aca="1" ref="G94" ca="1">SUMPRODUCT(N(OFFSET(partidas,G$2*10,4,10,1)=$B93),OFFSET(partidas,G$2*10,3,10,1))</f>
        <v>#REF!</v>
      </c>
      <c r="H94" s="23" t="e">
        <f t="array" aca="1" ref="H94" ca="1">SUMPRODUCT(N(OFFSET(partidas,H$2*10,4,10,1)=$B93),OFFSET(partidas,H$2*10,3,10,1))</f>
        <v>#REF!</v>
      </c>
      <c r="I94" s="23" t="e">
        <f t="array" aca="1" ref="I94" ca="1">SUMPRODUCT(N(OFFSET(partidas,I$2*10,4,10,1)=$B93),OFFSET(partidas,I$2*10,3,10,1))</f>
        <v>#REF!</v>
      </c>
      <c r="J94" s="23" t="e">
        <f t="array" aca="1" ref="J94" ca="1">SUMPRODUCT(N(OFFSET(partidas,J$2*10,4,10,1)=$B93),OFFSET(partidas,J$2*10,3,10,1))</f>
        <v>#REF!</v>
      </c>
      <c r="K94" s="23" t="e">
        <f t="array" aca="1" ref="K94" ca="1">SUMPRODUCT(N(OFFSET(partidas,K$2*10,4,10,1)=$B93),OFFSET(partidas,K$2*10,3,10,1))</f>
        <v>#REF!</v>
      </c>
      <c r="L94" s="23" t="e">
        <f t="array" aca="1" ref="L94" ca="1">SUMPRODUCT(N(OFFSET(partidas,L$2*10,4,10,1)=$B93),OFFSET(partidas,L$2*10,3,10,1))</f>
        <v>#REF!</v>
      </c>
      <c r="M94" s="23" t="e">
        <f t="array" aca="1" ref="M94" ca="1">SUMPRODUCT(N(OFFSET(partidas,M$2*10,4,10,1)=$B93),OFFSET(partidas,M$2*10,3,10,1))</f>
        <v>#REF!</v>
      </c>
      <c r="N94" s="23" t="e">
        <f t="array" aca="1" ref="N94" ca="1">SUMPRODUCT(N(OFFSET(partidas,N$2*10,4,10,1)=$B93),OFFSET(partidas,N$2*10,3,10,1))</f>
        <v>#REF!</v>
      </c>
      <c r="O94" s="23" t="e">
        <f t="array" aca="1" ref="O94" ca="1">SUMPRODUCT(N(OFFSET(partidas,O$2*10,4,10,1)=$B93),OFFSET(partidas,O$2*10,3,10,1))</f>
        <v>#REF!</v>
      </c>
      <c r="P94" s="23" t="e">
        <f t="array" aca="1" ref="P94" ca="1">SUMPRODUCT(N(OFFSET(partidas,P$2*10,4,10,1)=$B93),OFFSET(partidas,P$2*10,3,10,1))</f>
        <v>#REF!</v>
      </c>
      <c r="Q94" s="23" t="e">
        <f t="array" aca="1" ref="Q94" ca="1">SUMPRODUCT(N(OFFSET(partidas,Q$2*10,4,10,1)=$B93),OFFSET(partidas,Q$2*10,3,10,1))</f>
        <v>#REF!</v>
      </c>
      <c r="R94" s="23" t="e">
        <f t="array" aca="1" ref="R94" ca="1">SUMPRODUCT(N(OFFSET(partidas,R$2*10,4,10,1)=$B93),OFFSET(partidas,R$2*10,3,10,1))</f>
        <v>#REF!</v>
      </c>
      <c r="S94" s="23" t="e">
        <f t="array" aca="1" ref="S94" ca="1">SUMPRODUCT(N(OFFSET(partidas,S$2*10,4,10,1)=$B93),OFFSET(partidas,S$2*10,3,10,1))</f>
        <v>#REF!</v>
      </c>
      <c r="T94" s="23" t="e">
        <f t="array" aca="1" ref="T94" ca="1">SUMPRODUCT(N(OFFSET(partidas,T$2*10,4,10,1)=$B93),OFFSET(partidas,T$2*10,3,10,1))</f>
        <v>#REF!</v>
      </c>
      <c r="U94" s="23" t="e">
        <f t="array" aca="1" ref="U94" ca="1">SUMPRODUCT(N(OFFSET(partidas,U$2*10,4,10,1)=$B93),OFFSET(partidas,U$2*10,3,10,1))</f>
        <v>#REF!</v>
      </c>
      <c r="V94" s="23" t="e">
        <f t="array" aca="1" ref="V94" ca="1">SUMPRODUCT(N(OFFSET(partidas,V$2*10,4,10,1)=$B93),OFFSET(partidas,V$2*10,3,10,1))</f>
        <v>#REF!</v>
      </c>
      <c r="W94" s="23" t="e">
        <f t="array" aca="1" ref="W94" ca="1">SUMPRODUCT(N(OFFSET(partidas,W$2*10,4,10,1)=$B93),OFFSET(partidas,W$2*10,3,10,1))</f>
        <v>#REF!</v>
      </c>
      <c r="X94" s="23" t="e">
        <f t="array" aca="1" ref="X94" ca="1">SUMPRODUCT(N(OFFSET(partidas,X$2*10,4,10,1)=$B93),OFFSET(partidas,X$2*10,3,10,1))</f>
        <v>#REF!</v>
      </c>
      <c r="Y94" s="23" t="e">
        <f t="array" aca="1" ref="Y94" ca="1">SUMPRODUCT(N(OFFSET(partidas,Y$2*10,4,10,1)=$B93),OFFSET(partidas,Y$2*10,3,10,1))</f>
        <v>#REF!</v>
      </c>
      <c r="Z94" s="23" t="e">
        <f t="array" aca="1" ref="Z94" ca="1">SUMPRODUCT(N(OFFSET(partidas,Z$2*10,4,10,1)=$B93),OFFSET(partidas,Z$2*10,3,10,1))</f>
        <v>#REF!</v>
      </c>
      <c r="AA94" s="23" t="e">
        <f t="array" aca="1" ref="AA94" ca="1">SUMPRODUCT(N(OFFSET(partidas,AA$2*10,4,10,1)=$B93),OFFSET(partidas,AA$2*10,3,10,1))</f>
        <v>#REF!</v>
      </c>
      <c r="AB94" s="23" t="e">
        <f t="array" aca="1" ref="AB94" ca="1">SUMPRODUCT(N(OFFSET(partidas,AB$2*10,4,10,1)=$B93),OFFSET(partidas,AB$2*10,3,10,1))</f>
        <v>#REF!</v>
      </c>
      <c r="AC94" s="23" t="e">
        <f t="array" aca="1" ref="AC94" ca="1">SUMPRODUCT(N(OFFSET(partidas,AC$2*10,4,10,1)=$B93),OFFSET(partidas,AC$2*10,3,10,1))</f>
        <v>#REF!</v>
      </c>
      <c r="AD94" s="23" t="e">
        <f t="array" aca="1" ref="AD94" ca="1">SUMPRODUCT(N(OFFSET(partidas,AD$2*10,4,10,1)=$B93),OFFSET(partidas,AD$2*10,3,10,1))</f>
        <v>#REF!</v>
      </c>
      <c r="AE94" s="23" t="e">
        <f t="array" aca="1" ref="AE94" ca="1">SUMPRODUCT(N(OFFSET(partidas,AE$2*10,4,10,1)=$B93),OFFSET(partidas,AE$2*10,3,10,1))</f>
        <v>#REF!</v>
      </c>
      <c r="AF94" s="23" t="e">
        <f t="array" aca="1" ref="AF94" ca="1">SUMPRODUCT(N(OFFSET(partidas,AF$2*10,4,10,1)=$B93),OFFSET(partidas,AF$2*10,3,10,1))</f>
        <v>#REF!</v>
      </c>
      <c r="AG94" s="23" t="e">
        <f t="array" aca="1" ref="AG94" ca="1">SUMPRODUCT(N(OFFSET(partidas,AG$2*10,4,10,1)=$B93),OFFSET(partidas,AG$2*10,3,10,1))</f>
        <v>#REF!</v>
      </c>
      <c r="AH94" s="23" t="e">
        <f t="array" aca="1" ref="AH94" ca="1">SUMPRODUCT(N(OFFSET(partidas,AH$2*10,4,10,1)=$B93),OFFSET(partidas,AH$2*10,3,10,1))</f>
        <v>#REF!</v>
      </c>
      <c r="AI94" s="23" t="e">
        <f t="array" aca="1" ref="AI94" ca="1">SUMPRODUCT(N(OFFSET(partidas,AI$2*10,4,10,1)=$B93),OFFSET(partidas,AI$2*10,3,10,1))</f>
        <v>#REF!</v>
      </c>
      <c r="AJ94" s="23" t="e">
        <f t="array" aca="1" ref="AJ94" ca="1">SUMPRODUCT(N(OFFSET(partidas,AJ$2*10,4,10,1)=$B93),OFFSET(partidas,AJ$2*10,3,10,1))</f>
        <v>#REF!</v>
      </c>
      <c r="AK94" s="23" t="e">
        <f t="array" aca="1" ref="AK94" ca="1">SUMPRODUCT(N(OFFSET(partidas,AK$2*10,4,10,1)=$B93),OFFSET(partidas,AK$2*10,3,10,1))</f>
        <v>#REF!</v>
      </c>
      <c r="AL94" s="23" t="e">
        <f t="array" aca="1" ref="AL94" ca="1">SUMPRODUCT(N(OFFSET(partidas,AL$2*10,4,10,1)=$B93),OFFSET(partidas,AL$2*10,3,10,1))</f>
        <v>#REF!</v>
      </c>
      <c r="AM94" s="23" t="e">
        <f t="array" aca="1" ref="AM94" ca="1">SUMPRODUCT(N(OFFSET(partidas,AM$2*10,4,10,1)=$B93),OFFSET(partidas,AM$2*10,3,10,1))</f>
        <v>#REF!</v>
      </c>
      <c r="AN94" s="23" t="e">
        <f t="array" aca="1" ref="AN94" ca="1">SUMPRODUCT(N(OFFSET(partidas,AN$2*10,4,10,1)=$B93),OFFSET(partidas,AN$2*10,3,10,1))</f>
        <v>#REF!</v>
      </c>
      <c r="AO94" s="23" t="e">
        <f ca="1">C94</f>
        <v>#REF!</v>
      </c>
      <c r="AP94" s="23" t="e">
        <f t="shared" ca="1" si="111"/>
        <v>#REF!</v>
      </c>
      <c r="AQ94" s="23" t="e">
        <f t="shared" ca="1" si="111"/>
        <v>#REF!</v>
      </c>
      <c r="AR94" s="23" t="e">
        <f t="shared" ca="1" si="111"/>
        <v>#REF!</v>
      </c>
      <c r="AS94" s="23" t="e">
        <f t="shared" ca="1" si="111"/>
        <v>#REF!</v>
      </c>
      <c r="AT94" s="23" t="e">
        <f t="shared" ca="1" si="111"/>
        <v>#REF!</v>
      </c>
      <c r="AU94" s="23" t="e">
        <f t="shared" ca="1" si="111"/>
        <v>#REF!</v>
      </c>
      <c r="AV94" s="23" t="e">
        <f t="shared" ca="1" si="111"/>
        <v>#REF!</v>
      </c>
      <c r="AW94" s="23" t="e">
        <f t="shared" ca="1" si="111"/>
        <v>#REF!</v>
      </c>
      <c r="AX94" s="23" t="e">
        <f t="shared" ca="1" si="111"/>
        <v>#REF!</v>
      </c>
      <c r="AY94" s="23" t="e">
        <f t="shared" ref="AY94:BZ94" ca="1" si="113">M94+AX94</f>
        <v>#REF!</v>
      </c>
      <c r="AZ94" s="23" t="e">
        <f t="shared" ca="1" si="113"/>
        <v>#REF!</v>
      </c>
      <c r="BA94" s="23" t="e">
        <f t="shared" ca="1" si="113"/>
        <v>#REF!</v>
      </c>
      <c r="BB94" s="23" t="e">
        <f t="shared" ca="1" si="113"/>
        <v>#REF!</v>
      </c>
      <c r="BC94" s="23" t="e">
        <f t="shared" ca="1" si="113"/>
        <v>#REF!</v>
      </c>
      <c r="BD94" s="23" t="e">
        <f t="shared" ca="1" si="113"/>
        <v>#REF!</v>
      </c>
      <c r="BE94" s="23" t="e">
        <f t="shared" ca="1" si="113"/>
        <v>#REF!</v>
      </c>
      <c r="BF94" s="23" t="e">
        <f t="shared" ca="1" si="113"/>
        <v>#REF!</v>
      </c>
      <c r="BG94" s="23" t="e">
        <f t="shared" ca="1" si="113"/>
        <v>#REF!</v>
      </c>
      <c r="BH94" s="23" t="e">
        <f t="shared" ca="1" si="113"/>
        <v>#REF!</v>
      </c>
      <c r="BI94" s="23" t="e">
        <f t="shared" ca="1" si="113"/>
        <v>#REF!</v>
      </c>
      <c r="BJ94" s="23" t="e">
        <f t="shared" ca="1" si="113"/>
        <v>#REF!</v>
      </c>
      <c r="BK94" s="23" t="e">
        <f t="shared" ca="1" si="113"/>
        <v>#REF!</v>
      </c>
      <c r="BL94" s="23" t="e">
        <f t="shared" ca="1" si="113"/>
        <v>#REF!</v>
      </c>
      <c r="BM94" s="23" t="e">
        <f t="shared" ca="1" si="113"/>
        <v>#REF!</v>
      </c>
      <c r="BN94" s="23" t="e">
        <f t="shared" ca="1" si="113"/>
        <v>#REF!</v>
      </c>
      <c r="BO94" s="23" t="e">
        <f t="shared" ca="1" si="113"/>
        <v>#REF!</v>
      </c>
      <c r="BP94" s="23" t="e">
        <f t="shared" ca="1" si="113"/>
        <v>#REF!</v>
      </c>
      <c r="BQ94" s="23" t="e">
        <f t="shared" ca="1" si="113"/>
        <v>#REF!</v>
      </c>
      <c r="BR94" s="23" t="e">
        <f t="shared" ca="1" si="113"/>
        <v>#REF!</v>
      </c>
      <c r="BS94" s="23" t="e">
        <f t="shared" ca="1" si="113"/>
        <v>#REF!</v>
      </c>
      <c r="BT94" s="23" t="e">
        <f t="shared" ca="1" si="113"/>
        <v>#REF!</v>
      </c>
      <c r="BU94" s="23" t="e">
        <f t="shared" ca="1" si="113"/>
        <v>#REF!</v>
      </c>
      <c r="BV94" s="23" t="e">
        <f t="shared" ca="1" si="113"/>
        <v>#REF!</v>
      </c>
      <c r="BW94" s="23" t="e">
        <f t="shared" ca="1" si="113"/>
        <v>#REF!</v>
      </c>
      <c r="BX94" s="23" t="e">
        <f t="shared" ca="1" si="113"/>
        <v>#REF!</v>
      </c>
      <c r="BY94" s="23" t="e">
        <f t="shared" ca="1" si="113"/>
        <v>#REF!</v>
      </c>
      <c r="BZ94" s="23" t="e">
        <f t="shared" ca="1" si="113"/>
        <v>#REF!</v>
      </c>
    </row>
    <row r="95" spans="1:78" ht="13.5" thickBot="1" x14ac:dyDescent="0.25">
      <c r="A95" s="37"/>
      <c r="B95" s="22" t="e">
        <f t="shared" si="80"/>
        <v>#REF!</v>
      </c>
      <c r="C95" s="23" t="e">
        <f t="array" aca="1" ref="C95" ca="1">SUMPRODUCT(N(OFFSET(partidas,C$2*10,0,10,1)=$B93),OFFSET(partidas,C$2*10,3,10,1))</f>
        <v>#REF!</v>
      </c>
      <c r="D95" s="23" t="e">
        <f t="array" aca="1" ref="D95" ca="1">SUMPRODUCT(N(OFFSET(partidas,D$2*10,0,10,1)=$B93),OFFSET(partidas,D$2*10,3,10,1))</f>
        <v>#REF!</v>
      </c>
      <c r="E95" s="23" t="e">
        <f t="array" aca="1" ref="E95" ca="1">SUMPRODUCT(N(OFFSET(partidas,E$2*10,0,10,1)=$B93),OFFSET(partidas,E$2*10,3,10,1))</f>
        <v>#REF!</v>
      </c>
      <c r="F95" s="23" t="e">
        <f t="array" aca="1" ref="F95" ca="1">SUMPRODUCT(N(OFFSET(partidas,F$2*10,0,10,1)=$B93),OFFSET(partidas,F$2*10,3,10,1))</f>
        <v>#REF!</v>
      </c>
      <c r="G95" s="23" t="e">
        <f t="array" aca="1" ref="G95" ca="1">SUMPRODUCT(N(OFFSET(partidas,G$2*10,0,10,1)=$B93),OFFSET(partidas,G$2*10,3,10,1))</f>
        <v>#REF!</v>
      </c>
      <c r="H95" s="23" t="e">
        <f t="array" aca="1" ref="H95" ca="1">SUMPRODUCT(N(OFFSET(partidas,H$2*10,0,10,1)=$B93),OFFSET(partidas,H$2*10,3,10,1))</f>
        <v>#REF!</v>
      </c>
      <c r="I95" s="23" t="e">
        <f t="array" aca="1" ref="I95" ca="1">SUMPRODUCT(N(OFFSET(partidas,I$2*10,0,10,1)=$B93),OFFSET(partidas,I$2*10,3,10,1))</f>
        <v>#REF!</v>
      </c>
      <c r="J95" s="23" t="e">
        <f t="array" aca="1" ref="J95" ca="1">SUMPRODUCT(N(OFFSET(partidas,J$2*10,0,10,1)=$B93),OFFSET(partidas,J$2*10,3,10,1))</f>
        <v>#REF!</v>
      </c>
      <c r="K95" s="23" t="e">
        <f t="array" aca="1" ref="K95" ca="1">SUMPRODUCT(N(OFFSET(partidas,K$2*10,0,10,1)=$B93),OFFSET(partidas,K$2*10,3,10,1))</f>
        <v>#REF!</v>
      </c>
      <c r="L95" s="23" t="e">
        <f t="array" aca="1" ref="L95" ca="1">SUMPRODUCT(N(OFFSET(partidas,L$2*10,0,10,1)=$B93),OFFSET(partidas,L$2*10,3,10,1))</f>
        <v>#REF!</v>
      </c>
      <c r="M95" s="23" t="e">
        <f t="array" aca="1" ref="M95" ca="1">SUMPRODUCT(N(OFFSET(partidas,M$2*10,0,10,1)=$B93),OFFSET(partidas,M$2*10,3,10,1))</f>
        <v>#REF!</v>
      </c>
      <c r="N95" s="23" t="e">
        <f t="array" aca="1" ref="N95" ca="1">SUMPRODUCT(N(OFFSET(partidas,N$2*10,0,10,1)=$B93),OFFSET(partidas,N$2*10,3,10,1))</f>
        <v>#REF!</v>
      </c>
      <c r="O95" s="23" t="e">
        <f t="array" aca="1" ref="O95" ca="1">SUMPRODUCT(N(OFFSET(partidas,O$2*10,0,10,1)=$B93),OFFSET(partidas,O$2*10,3,10,1))</f>
        <v>#REF!</v>
      </c>
      <c r="P95" s="23" t="e">
        <f t="array" aca="1" ref="P95" ca="1">SUMPRODUCT(N(OFFSET(partidas,P$2*10,0,10,1)=$B93),OFFSET(partidas,P$2*10,3,10,1))</f>
        <v>#REF!</v>
      </c>
      <c r="Q95" s="23" t="e">
        <f t="array" aca="1" ref="Q95" ca="1">SUMPRODUCT(N(OFFSET(partidas,Q$2*10,0,10,1)=$B93),OFFSET(partidas,Q$2*10,3,10,1))</f>
        <v>#REF!</v>
      </c>
      <c r="R95" s="23" t="e">
        <f t="array" aca="1" ref="R95" ca="1">SUMPRODUCT(N(OFFSET(partidas,R$2*10,0,10,1)=$B93),OFFSET(partidas,R$2*10,3,10,1))</f>
        <v>#REF!</v>
      </c>
      <c r="S95" s="23" t="e">
        <f t="array" aca="1" ref="S95" ca="1">SUMPRODUCT(N(OFFSET(partidas,S$2*10,0,10,1)=$B93),OFFSET(partidas,S$2*10,3,10,1))</f>
        <v>#REF!</v>
      </c>
      <c r="T95" s="23" t="e">
        <f t="array" aca="1" ref="T95" ca="1">SUMPRODUCT(N(OFFSET(partidas,T$2*10,0,10,1)=$B93),OFFSET(partidas,T$2*10,3,10,1))</f>
        <v>#REF!</v>
      </c>
      <c r="U95" s="23" t="e">
        <f t="array" aca="1" ref="U95" ca="1">SUMPRODUCT(N(OFFSET(partidas,U$2*10,0,10,1)=$B93),OFFSET(partidas,U$2*10,3,10,1))</f>
        <v>#REF!</v>
      </c>
      <c r="V95" s="23" t="e">
        <f t="array" aca="1" ref="V95" ca="1">SUMPRODUCT(N(OFFSET(partidas,V$2*10,0,10,1)=$B93),OFFSET(partidas,V$2*10,3,10,1))</f>
        <v>#REF!</v>
      </c>
      <c r="W95" s="23" t="e">
        <f t="array" aca="1" ref="W95" ca="1">SUMPRODUCT(N(OFFSET(partidas,W$2*10,0,10,1)=$B93),OFFSET(partidas,W$2*10,3,10,1))</f>
        <v>#REF!</v>
      </c>
      <c r="X95" s="23" t="e">
        <f t="array" aca="1" ref="X95" ca="1">SUMPRODUCT(N(OFFSET(partidas,X$2*10,0,10,1)=$B93),OFFSET(partidas,X$2*10,3,10,1))</f>
        <v>#REF!</v>
      </c>
      <c r="Y95" s="23" t="e">
        <f t="array" aca="1" ref="Y95" ca="1">SUMPRODUCT(N(OFFSET(partidas,Y$2*10,0,10,1)=$B93),OFFSET(partidas,Y$2*10,3,10,1))</f>
        <v>#REF!</v>
      </c>
      <c r="Z95" s="23" t="e">
        <f t="array" aca="1" ref="Z95" ca="1">SUMPRODUCT(N(OFFSET(partidas,Z$2*10,0,10,1)=$B93),OFFSET(partidas,Z$2*10,3,10,1))</f>
        <v>#REF!</v>
      </c>
      <c r="AA95" s="23" t="e">
        <f t="array" aca="1" ref="AA95" ca="1">SUMPRODUCT(N(OFFSET(partidas,AA$2*10,0,10,1)=$B93),OFFSET(partidas,AA$2*10,3,10,1))</f>
        <v>#REF!</v>
      </c>
      <c r="AB95" s="23" t="e">
        <f t="array" aca="1" ref="AB95" ca="1">SUMPRODUCT(N(OFFSET(partidas,AB$2*10,0,10,1)=$B93),OFFSET(partidas,AB$2*10,3,10,1))</f>
        <v>#REF!</v>
      </c>
      <c r="AC95" s="23" t="e">
        <f t="array" aca="1" ref="AC95" ca="1">SUMPRODUCT(N(OFFSET(partidas,AC$2*10,0,10,1)=$B93),OFFSET(partidas,AC$2*10,3,10,1))</f>
        <v>#REF!</v>
      </c>
      <c r="AD95" s="23" t="e">
        <f t="array" aca="1" ref="AD95" ca="1">SUMPRODUCT(N(OFFSET(partidas,AD$2*10,0,10,1)=$B93),OFFSET(partidas,AD$2*10,3,10,1))</f>
        <v>#REF!</v>
      </c>
      <c r="AE95" s="23" t="e">
        <f t="array" aca="1" ref="AE95" ca="1">SUMPRODUCT(N(OFFSET(partidas,AE$2*10,0,10,1)=$B93),OFFSET(partidas,AE$2*10,3,10,1))</f>
        <v>#REF!</v>
      </c>
      <c r="AF95" s="23" t="e">
        <f t="array" aca="1" ref="AF95" ca="1">SUMPRODUCT(N(OFFSET(partidas,AF$2*10,0,10,1)=$B93),OFFSET(partidas,AF$2*10,3,10,1))</f>
        <v>#REF!</v>
      </c>
      <c r="AG95" s="23" t="e">
        <f t="array" aca="1" ref="AG95" ca="1">SUMPRODUCT(N(OFFSET(partidas,AG$2*10,0,10,1)=$B93),OFFSET(partidas,AG$2*10,3,10,1))</f>
        <v>#REF!</v>
      </c>
      <c r="AH95" s="23" t="e">
        <f t="array" aca="1" ref="AH95" ca="1">SUMPRODUCT(N(OFFSET(partidas,AH$2*10,0,10,1)=$B93),OFFSET(partidas,AH$2*10,3,10,1))</f>
        <v>#REF!</v>
      </c>
      <c r="AI95" s="23" t="e">
        <f t="array" aca="1" ref="AI95" ca="1">SUMPRODUCT(N(OFFSET(partidas,AI$2*10,0,10,1)=$B93),OFFSET(partidas,AI$2*10,3,10,1))</f>
        <v>#REF!</v>
      </c>
      <c r="AJ95" s="23" t="e">
        <f t="array" aca="1" ref="AJ95" ca="1">SUMPRODUCT(N(OFFSET(partidas,AJ$2*10,0,10,1)=$B93),OFFSET(partidas,AJ$2*10,3,10,1))</f>
        <v>#REF!</v>
      </c>
      <c r="AK95" s="23" t="e">
        <f t="array" aca="1" ref="AK95" ca="1">SUMPRODUCT(N(OFFSET(partidas,AK$2*10,0,10,1)=$B93),OFFSET(partidas,AK$2*10,3,10,1))</f>
        <v>#REF!</v>
      </c>
      <c r="AL95" s="23" t="e">
        <f t="array" aca="1" ref="AL95" ca="1">SUMPRODUCT(N(OFFSET(partidas,AL$2*10,0,10,1)=$B93),OFFSET(partidas,AL$2*10,3,10,1))</f>
        <v>#REF!</v>
      </c>
      <c r="AM95" s="23" t="e">
        <f t="array" aca="1" ref="AM95" ca="1">SUMPRODUCT(N(OFFSET(partidas,AM$2*10,0,10,1)=$B93),OFFSET(partidas,AM$2*10,3,10,1))</f>
        <v>#REF!</v>
      </c>
      <c r="AN95" s="23" t="e">
        <f t="array" aca="1" ref="AN95" ca="1">SUMPRODUCT(N(OFFSET(partidas,AN$2*10,0,10,1)=$B93),OFFSET(partidas,AN$2*10,3,10,1))</f>
        <v>#REF!</v>
      </c>
      <c r="AO95" s="23" t="e">
        <f ca="1">C95</f>
        <v>#REF!</v>
      </c>
      <c r="AP95" s="23" t="e">
        <f t="shared" ca="1" si="111"/>
        <v>#REF!</v>
      </c>
      <c r="AQ95" s="23" t="e">
        <f t="shared" ca="1" si="111"/>
        <v>#REF!</v>
      </c>
      <c r="AR95" s="23" t="e">
        <f t="shared" ca="1" si="111"/>
        <v>#REF!</v>
      </c>
      <c r="AS95" s="23" t="e">
        <f t="shared" ca="1" si="111"/>
        <v>#REF!</v>
      </c>
      <c r="AT95" s="23" t="e">
        <f t="shared" ca="1" si="111"/>
        <v>#REF!</v>
      </c>
      <c r="AU95" s="23" t="e">
        <f t="shared" ca="1" si="111"/>
        <v>#REF!</v>
      </c>
      <c r="AV95" s="23" t="e">
        <f t="shared" ca="1" si="111"/>
        <v>#REF!</v>
      </c>
      <c r="AW95" s="23" t="e">
        <f t="shared" ca="1" si="111"/>
        <v>#REF!</v>
      </c>
      <c r="AX95" s="23" t="e">
        <f t="shared" ca="1" si="111"/>
        <v>#REF!</v>
      </c>
      <c r="AY95" s="23" t="e">
        <f t="shared" ref="AY95:BZ95" ca="1" si="114">M95+AX95</f>
        <v>#REF!</v>
      </c>
      <c r="AZ95" s="23" t="e">
        <f t="shared" ca="1" si="114"/>
        <v>#REF!</v>
      </c>
      <c r="BA95" s="23" t="e">
        <f t="shared" ca="1" si="114"/>
        <v>#REF!</v>
      </c>
      <c r="BB95" s="23" t="e">
        <f t="shared" ca="1" si="114"/>
        <v>#REF!</v>
      </c>
      <c r="BC95" s="23" t="e">
        <f t="shared" ca="1" si="114"/>
        <v>#REF!</v>
      </c>
      <c r="BD95" s="23" t="e">
        <f t="shared" ca="1" si="114"/>
        <v>#REF!</v>
      </c>
      <c r="BE95" s="23" t="e">
        <f t="shared" ca="1" si="114"/>
        <v>#REF!</v>
      </c>
      <c r="BF95" s="23" t="e">
        <f t="shared" ca="1" si="114"/>
        <v>#REF!</v>
      </c>
      <c r="BG95" s="23" t="e">
        <f t="shared" ca="1" si="114"/>
        <v>#REF!</v>
      </c>
      <c r="BH95" s="23" t="e">
        <f t="shared" ca="1" si="114"/>
        <v>#REF!</v>
      </c>
      <c r="BI95" s="23" t="e">
        <f t="shared" ca="1" si="114"/>
        <v>#REF!</v>
      </c>
      <c r="BJ95" s="23" t="e">
        <f t="shared" ca="1" si="114"/>
        <v>#REF!</v>
      </c>
      <c r="BK95" s="23" t="e">
        <f t="shared" ca="1" si="114"/>
        <v>#REF!</v>
      </c>
      <c r="BL95" s="23" t="e">
        <f t="shared" ca="1" si="114"/>
        <v>#REF!</v>
      </c>
      <c r="BM95" s="23" t="e">
        <f t="shared" ca="1" si="114"/>
        <v>#REF!</v>
      </c>
      <c r="BN95" s="23" t="e">
        <f t="shared" ca="1" si="114"/>
        <v>#REF!</v>
      </c>
      <c r="BO95" s="23" t="e">
        <f t="shared" ca="1" si="114"/>
        <v>#REF!</v>
      </c>
      <c r="BP95" s="23" t="e">
        <f t="shared" ca="1" si="114"/>
        <v>#REF!</v>
      </c>
      <c r="BQ95" s="23" t="e">
        <f t="shared" ca="1" si="114"/>
        <v>#REF!</v>
      </c>
      <c r="BR95" s="23" t="e">
        <f t="shared" ca="1" si="114"/>
        <v>#REF!</v>
      </c>
      <c r="BS95" s="23" t="e">
        <f t="shared" ca="1" si="114"/>
        <v>#REF!</v>
      </c>
      <c r="BT95" s="23" t="e">
        <f t="shared" ca="1" si="114"/>
        <v>#REF!</v>
      </c>
      <c r="BU95" s="23" t="e">
        <f t="shared" ca="1" si="114"/>
        <v>#REF!</v>
      </c>
      <c r="BV95" s="23" t="e">
        <f t="shared" ca="1" si="114"/>
        <v>#REF!</v>
      </c>
      <c r="BW95" s="23" t="e">
        <f t="shared" ca="1" si="114"/>
        <v>#REF!</v>
      </c>
      <c r="BX95" s="23" t="e">
        <f t="shared" ca="1" si="114"/>
        <v>#REF!</v>
      </c>
      <c r="BY95" s="23" t="e">
        <f t="shared" ca="1" si="114"/>
        <v>#REF!</v>
      </c>
      <c r="BZ95" s="23" t="e">
        <f t="shared" ca="1" si="114"/>
        <v>#REF!</v>
      </c>
    </row>
    <row r="96" spans="1:78" ht="13.5" thickBot="1" x14ac:dyDescent="0.25">
      <c r="A96" s="37"/>
      <c r="B96" s="22" t="e">
        <f t="shared" si="80"/>
        <v>#REF!</v>
      </c>
      <c r="C96" s="23" t="e">
        <f t="array" aca="1" ref="C96" ca="1">SUMPRODUCT(N(OFFSET(partidas,C$2*10,4,10,1)=$B93),OFFSET(partidas,C$2*10,1,10,1))</f>
        <v>#REF!</v>
      </c>
      <c r="D96" s="23" t="e">
        <f t="array" aca="1" ref="D96" ca="1">SUMPRODUCT(N(OFFSET(partidas,D$2*10,4,10,1)=$B93),OFFSET(partidas,D$2*10,1,10,1))</f>
        <v>#REF!</v>
      </c>
      <c r="E96" s="23" t="e">
        <f t="array" aca="1" ref="E96" ca="1">SUMPRODUCT(N(OFFSET(partidas,E$2*10,4,10,1)=$B93),OFFSET(partidas,E$2*10,1,10,1))</f>
        <v>#REF!</v>
      </c>
      <c r="F96" s="23" t="e">
        <f t="array" aca="1" ref="F96" ca="1">SUMPRODUCT(N(OFFSET(partidas,F$2*10,4,10,1)=$B93),OFFSET(partidas,F$2*10,1,10,1))</f>
        <v>#REF!</v>
      </c>
      <c r="G96" s="23" t="e">
        <f t="array" aca="1" ref="G96" ca="1">SUMPRODUCT(N(OFFSET(partidas,G$2*10,4,10,1)=$B93),OFFSET(partidas,G$2*10,1,10,1))</f>
        <v>#REF!</v>
      </c>
      <c r="H96" s="23" t="e">
        <f t="array" aca="1" ref="H96" ca="1">SUMPRODUCT(N(OFFSET(partidas,H$2*10,4,10,1)=$B93),OFFSET(partidas,H$2*10,1,10,1))</f>
        <v>#REF!</v>
      </c>
      <c r="I96" s="23" t="e">
        <f t="array" aca="1" ref="I96" ca="1">SUMPRODUCT(N(OFFSET(partidas,I$2*10,4,10,1)=$B93),OFFSET(partidas,I$2*10,1,10,1))</f>
        <v>#REF!</v>
      </c>
      <c r="J96" s="23" t="e">
        <f t="array" aca="1" ref="J96" ca="1">SUMPRODUCT(N(OFFSET(partidas,J$2*10,4,10,1)=$B93),OFFSET(partidas,J$2*10,1,10,1))</f>
        <v>#REF!</v>
      </c>
      <c r="K96" s="23" t="e">
        <f t="array" aca="1" ref="K96" ca="1">SUMPRODUCT(N(OFFSET(partidas,K$2*10,4,10,1)=$B93),OFFSET(partidas,K$2*10,1,10,1))</f>
        <v>#REF!</v>
      </c>
      <c r="L96" s="23" t="e">
        <f t="array" aca="1" ref="L96" ca="1">SUMPRODUCT(N(OFFSET(partidas,L$2*10,4,10,1)=$B93),OFFSET(partidas,L$2*10,1,10,1))</f>
        <v>#REF!</v>
      </c>
      <c r="M96" s="23" t="e">
        <f t="array" aca="1" ref="M96" ca="1">SUMPRODUCT(N(OFFSET(partidas,M$2*10,4,10,1)=$B93),OFFSET(partidas,M$2*10,1,10,1))</f>
        <v>#REF!</v>
      </c>
      <c r="N96" s="23" t="e">
        <f t="array" aca="1" ref="N96" ca="1">SUMPRODUCT(N(OFFSET(partidas,N$2*10,4,10,1)=$B93),OFFSET(partidas,N$2*10,1,10,1))</f>
        <v>#REF!</v>
      </c>
      <c r="O96" s="23" t="e">
        <f t="array" aca="1" ref="O96" ca="1">SUMPRODUCT(N(OFFSET(partidas,O$2*10,4,10,1)=$B93),OFFSET(partidas,O$2*10,1,10,1))</f>
        <v>#REF!</v>
      </c>
      <c r="P96" s="23" t="e">
        <f t="array" aca="1" ref="P96" ca="1">SUMPRODUCT(N(OFFSET(partidas,P$2*10,4,10,1)=$B93),OFFSET(partidas,P$2*10,1,10,1))</f>
        <v>#REF!</v>
      </c>
      <c r="Q96" s="23" t="e">
        <f t="array" aca="1" ref="Q96" ca="1">SUMPRODUCT(N(OFFSET(partidas,Q$2*10,4,10,1)=$B93),OFFSET(partidas,Q$2*10,1,10,1))</f>
        <v>#REF!</v>
      </c>
      <c r="R96" s="23" t="e">
        <f t="array" aca="1" ref="R96" ca="1">SUMPRODUCT(N(OFFSET(partidas,R$2*10,4,10,1)=$B93),OFFSET(partidas,R$2*10,1,10,1))</f>
        <v>#REF!</v>
      </c>
      <c r="S96" s="23" t="e">
        <f t="array" aca="1" ref="S96" ca="1">SUMPRODUCT(N(OFFSET(partidas,S$2*10,4,10,1)=$B93),OFFSET(partidas,S$2*10,1,10,1))</f>
        <v>#REF!</v>
      </c>
      <c r="T96" s="23" t="e">
        <f t="array" aca="1" ref="T96" ca="1">SUMPRODUCT(N(OFFSET(partidas,T$2*10,4,10,1)=$B93),OFFSET(partidas,T$2*10,1,10,1))</f>
        <v>#REF!</v>
      </c>
      <c r="U96" s="23" t="e">
        <f t="array" aca="1" ref="U96" ca="1">SUMPRODUCT(N(OFFSET(partidas,U$2*10,4,10,1)=$B93),OFFSET(partidas,U$2*10,1,10,1))</f>
        <v>#REF!</v>
      </c>
      <c r="V96" s="23" t="e">
        <f t="array" aca="1" ref="V96" ca="1">SUMPRODUCT(N(OFFSET(partidas,V$2*10,4,10,1)=$B93),OFFSET(partidas,V$2*10,1,10,1))</f>
        <v>#REF!</v>
      </c>
      <c r="W96" s="23" t="e">
        <f t="array" aca="1" ref="W96" ca="1">SUMPRODUCT(N(OFFSET(partidas,W$2*10,4,10,1)=$B93),OFFSET(partidas,W$2*10,1,10,1))</f>
        <v>#REF!</v>
      </c>
      <c r="X96" s="23" t="e">
        <f t="array" aca="1" ref="X96" ca="1">SUMPRODUCT(N(OFFSET(partidas,X$2*10,4,10,1)=$B93),OFFSET(partidas,X$2*10,1,10,1))</f>
        <v>#REF!</v>
      </c>
      <c r="Y96" s="23" t="e">
        <f t="array" aca="1" ref="Y96" ca="1">SUMPRODUCT(N(OFFSET(partidas,Y$2*10,4,10,1)=$B93),OFFSET(partidas,Y$2*10,1,10,1))</f>
        <v>#REF!</v>
      </c>
      <c r="Z96" s="23" t="e">
        <f t="array" aca="1" ref="Z96" ca="1">SUMPRODUCT(N(OFFSET(partidas,Z$2*10,4,10,1)=$B93),OFFSET(partidas,Z$2*10,1,10,1))</f>
        <v>#REF!</v>
      </c>
      <c r="AA96" s="23" t="e">
        <f t="array" aca="1" ref="AA96" ca="1">SUMPRODUCT(N(OFFSET(partidas,AA$2*10,4,10,1)=$B93),OFFSET(partidas,AA$2*10,1,10,1))</f>
        <v>#REF!</v>
      </c>
      <c r="AB96" s="23" t="e">
        <f t="array" aca="1" ref="AB96" ca="1">SUMPRODUCT(N(OFFSET(partidas,AB$2*10,4,10,1)=$B93),OFFSET(partidas,AB$2*10,1,10,1))</f>
        <v>#REF!</v>
      </c>
      <c r="AC96" s="23" t="e">
        <f t="array" aca="1" ref="AC96" ca="1">SUMPRODUCT(N(OFFSET(partidas,AC$2*10,4,10,1)=$B93),OFFSET(partidas,AC$2*10,1,10,1))</f>
        <v>#REF!</v>
      </c>
      <c r="AD96" s="23" t="e">
        <f t="array" aca="1" ref="AD96" ca="1">SUMPRODUCT(N(OFFSET(partidas,AD$2*10,4,10,1)=$B93),OFFSET(partidas,AD$2*10,1,10,1))</f>
        <v>#REF!</v>
      </c>
      <c r="AE96" s="23" t="e">
        <f t="array" aca="1" ref="AE96" ca="1">SUMPRODUCT(N(OFFSET(partidas,AE$2*10,4,10,1)=$B93),OFFSET(partidas,AE$2*10,1,10,1))</f>
        <v>#REF!</v>
      </c>
      <c r="AF96" s="23" t="e">
        <f t="array" aca="1" ref="AF96" ca="1">SUMPRODUCT(N(OFFSET(partidas,AF$2*10,4,10,1)=$B93),OFFSET(partidas,AF$2*10,1,10,1))</f>
        <v>#REF!</v>
      </c>
      <c r="AG96" s="23" t="e">
        <f t="array" aca="1" ref="AG96" ca="1">SUMPRODUCT(N(OFFSET(partidas,AG$2*10,4,10,1)=$B93),OFFSET(partidas,AG$2*10,1,10,1))</f>
        <v>#REF!</v>
      </c>
      <c r="AH96" s="23" t="e">
        <f t="array" aca="1" ref="AH96" ca="1">SUMPRODUCT(N(OFFSET(partidas,AH$2*10,4,10,1)=$B93),OFFSET(partidas,AH$2*10,1,10,1))</f>
        <v>#REF!</v>
      </c>
      <c r="AI96" s="23" t="e">
        <f t="array" aca="1" ref="AI96" ca="1">SUMPRODUCT(N(OFFSET(partidas,AI$2*10,4,10,1)=$B93),OFFSET(partidas,AI$2*10,1,10,1))</f>
        <v>#REF!</v>
      </c>
      <c r="AJ96" s="23" t="e">
        <f t="array" aca="1" ref="AJ96" ca="1">SUMPRODUCT(N(OFFSET(partidas,AJ$2*10,4,10,1)=$B93),OFFSET(partidas,AJ$2*10,1,10,1))</f>
        <v>#REF!</v>
      </c>
      <c r="AK96" s="23" t="e">
        <f t="array" aca="1" ref="AK96" ca="1">SUMPRODUCT(N(OFFSET(partidas,AK$2*10,4,10,1)=$B93),OFFSET(partidas,AK$2*10,1,10,1))</f>
        <v>#REF!</v>
      </c>
      <c r="AL96" s="23" t="e">
        <f t="array" aca="1" ref="AL96" ca="1">SUMPRODUCT(N(OFFSET(partidas,AL$2*10,4,10,1)=$B93),OFFSET(partidas,AL$2*10,1,10,1))</f>
        <v>#REF!</v>
      </c>
      <c r="AM96" s="23" t="e">
        <f t="array" aca="1" ref="AM96" ca="1">SUMPRODUCT(N(OFFSET(partidas,AM$2*10,4,10,1)=$B93),OFFSET(partidas,AM$2*10,1,10,1))</f>
        <v>#REF!</v>
      </c>
      <c r="AN96" s="23" t="e">
        <f t="array" aca="1" ref="AN96" ca="1">SUMPRODUCT(N(OFFSET(partidas,AN$2*10,4,10,1)=$B93),OFFSET(partidas,AN$2*10,1,10,1))</f>
        <v>#REF!</v>
      </c>
      <c r="AO96" s="23" t="e">
        <f ca="1">C96</f>
        <v>#REF!</v>
      </c>
      <c r="AP96" s="23" t="e">
        <f t="shared" ca="1" si="111"/>
        <v>#REF!</v>
      </c>
      <c r="AQ96" s="23" t="e">
        <f t="shared" ca="1" si="111"/>
        <v>#REF!</v>
      </c>
      <c r="AR96" s="23" t="e">
        <f t="shared" ca="1" si="111"/>
        <v>#REF!</v>
      </c>
      <c r="AS96" s="23" t="e">
        <f t="shared" ca="1" si="111"/>
        <v>#REF!</v>
      </c>
      <c r="AT96" s="23" t="e">
        <f t="shared" ca="1" si="111"/>
        <v>#REF!</v>
      </c>
      <c r="AU96" s="23" t="e">
        <f t="shared" ca="1" si="111"/>
        <v>#REF!</v>
      </c>
      <c r="AV96" s="23" t="e">
        <f t="shared" ca="1" si="111"/>
        <v>#REF!</v>
      </c>
      <c r="AW96" s="23" t="e">
        <f t="shared" ca="1" si="111"/>
        <v>#REF!</v>
      </c>
      <c r="AX96" s="23" t="e">
        <f t="shared" ca="1" si="111"/>
        <v>#REF!</v>
      </c>
      <c r="AY96" s="23" t="e">
        <f t="shared" ref="AY96:BZ96" ca="1" si="115">M96+AX96</f>
        <v>#REF!</v>
      </c>
      <c r="AZ96" s="23" t="e">
        <f t="shared" ca="1" si="115"/>
        <v>#REF!</v>
      </c>
      <c r="BA96" s="23" t="e">
        <f t="shared" ca="1" si="115"/>
        <v>#REF!</v>
      </c>
      <c r="BB96" s="23" t="e">
        <f t="shared" ca="1" si="115"/>
        <v>#REF!</v>
      </c>
      <c r="BC96" s="23" t="e">
        <f t="shared" ca="1" si="115"/>
        <v>#REF!</v>
      </c>
      <c r="BD96" s="23" t="e">
        <f t="shared" ca="1" si="115"/>
        <v>#REF!</v>
      </c>
      <c r="BE96" s="23" t="e">
        <f t="shared" ca="1" si="115"/>
        <v>#REF!</v>
      </c>
      <c r="BF96" s="23" t="e">
        <f t="shared" ca="1" si="115"/>
        <v>#REF!</v>
      </c>
      <c r="BG96" s="23" t="e">
        <f t="shared" ca="1" si="115"/>
        <v>#REF!</v>
      </c>
      <c r="BH96" s="23" t="e">
        <f t="shared" ca="1" si="115"/>
        <v>#REF!</v>
      </c>
      <c r="BI96" s="23" t="e">
        <f t="shared" ca="1" si="115"/>
        <v>#REF!</v>
      </c>
      <c r="BJ96" s="23" t="e">
        <f t="shared" ca="1" si="115"/>
        <v>#REF!</v>
      </c>
      <c r="BK96" s="23" t="e">
        <f t="shared" ca="1" si="115"/>
        <v>#REF!</v>
      </c>
      <c r="BL96" s="23" t="e">
        <f t="shared" ca="1" si="115"/>
        <v>#REF!</v>
      </c>
      <c r="BM96" s="23" t="e">
        <f t="shared" ca="1" si="115"/>
        <v>#REF!</v>
      </c>
      <c r="BN96" s="23" t="e">
        <f t="shared" ca="1" si="115"/>
        <v>#REF!</v>
      </c>
      <c r="BO96" s="23" t="e">
        <f t="shared" ca="1" si="115"/>
        <v>#REF!</v>
      </c>
      <c r="BP96" s="23" t="e">
        <f t="shared" ca="1" si="115"/>
        <v>#REF!</v>
      </c>
      <c r="BQ96" s="23" t="e">
        <f t="shared" ca="1" si="115"/>
        <v>#REF!</v>
      </c>
      <c r="BR96" s="23" t="e">
        <f t="shared" ca="1" si="115"/>
        <v>#REF!</v>
      </c>
      <c r="BS96" s="23" t="e">
        <f t="shared" ca="1" si="115"/>
        <v>#REF!</v>
      </c>
      <c r="BT96" s="23" t="e">
        <f t="shared" ca="1" si="115"/>
        <v>#REF!</v>
      </c>
      <c r="BU96" s="23" t="e">
        <f t="shared" ca="1" si="115"/>
        <v>#REF!</v>
      </c>
      <c r="BV96" s="23" t="e">
        <f t="shared" ca="1" si="115"/>
        <v>#REF!</v>
      </c>
      <c r="BW96" s="23" t="e">
        <f t="shared" ca="1" si="115"/>
        <v>#REF!</v>
      </c>
      <c r="BX96" s="23" t="e">
        <f t="shared" ca="1" si="115"/>
        <v>#REF!</v>
      </c>
      <c r="BY96" s="23" t="e">
        <f t="shared" ca="1" si="115"/>
        <v>#REF!</v>
      </c>
      <c r="BZ96" s="23" t="e">
        <f t="shared" ca="1" si="115"/>
        <v>#REF!</v>
      </c>
    </row>
    <row r="97" spans="1:78" ht="13.5" thickBot="1" x14ac:dyDescent="0.25">
      <c r="A97" s="37"/>
      <c r="B97" s="22" t="e">
        <f t="shared" si="80"/>
        <v>#REF!</v>
      </c>
      <c r="C97" s="23" t="e">
        <f ca="1">(SUM(C93:C94)&gt;SUM(C95:C96))*3+C98</f>
        <v>#REF!</v>
      </c>
      <c r="D97" s="23" t="e">
        <f t="shared" ref="D97:AN97" ca="1" si="116">(SUM(D93:D94)&gt;SUM(D95:D96))*3+D98</f>
        <v>#REF!</v>
      </c>
      <c r="E97" s="23" t="e">
        <f t="shared" ca="1" si="116"/>
        <v>#REF!</v>
      </c>
      <c r="F97" s="23" t="e">
        <f t="shared" ca="1" si="116"/>
        <v>#REF!</v>
      </c>
      <c r="G97" s="23" t="e">
        <f t="shared" ca="1" si="116"/>
        <v>#REF!</v>
      </c>
      <c r="H97" s="23" t="e">
        <f t="shared" ca="1" si="116"/>
        <v>#REF!</v>
      </c>
      <c r="I97" s="23" t="e">
        <f t="shared" ca="1" si="116"/>
        <v>#REF!</v>
      </c>
      <c r="J97" s="23" t="e">
        <f t="shared" ca="1" si="116"/>
        <v>#REF!</v>
      </c>
      <c r="K97" s="23" t="e">
        <f t="shared" ca="1" si="116"/>
        <v>#REF!</v>
      </c>
      <c r="L97" s="23" t="e">
        <f t="shared" ca="1" si="116"/>
        <v>#REF!</v>
      </c>
      <c r="M97" s="23" t="e">
        <f t="shared" ca="1" si="116"/>
        <v>#REF!</v>
      </c>
      <c r="N97" s="23" t="e">
        <f t="shared" ca="1" si="116"/>
        <v>#REF!</v>
      </c>
      <c r="O97" s="23" t="e">
        <f t="shared" ca="1" si="116"/>
        <v>#REF!</v>
      </c>
      <c r="P97" s="23" t="e">
        <f t="shared" ca="1" si="116"/>
        <v>#REF!</v>
      </c>
      <c r="Q97" s="23" t="e">
        <f t="shared" ca="1" si="116"/>
        <v>#REF!</v>
      </c>
      <c r="R97" s="23" t="e">
        <f t="shared" ca="1" si="116"/>
        <v>#REF!</v>
      </c>
      <c r="S97" s="23" t="e">
        <f t="shared" ca="1" si="116"/>
        <v>#REF!</v>
      </c>
      <c r="T97" s="23" t="e">
        <f t="shared" ca="1" si="116"/>
        <v>#REF!</v>
      </c>
      <c r="U97" s="23" t="e">
        <f t="shared" ca="1" si="116"/>
        <v>#REF!</v>
      </c>
      <c r="V97" s="23" t="e">
        <f t="shared" ca="1" si="116"/>
        <v>#REF!</v>
      </c>
      <c r="W97" s="23" t="e">
        <f t="shared" ca="1" si="116"/>
        <v>#REF!</v>
      </c>
      <c r="X97" s="23" t="e">
        <f t="shared" ca="1" si="116"/>
        <v>#REF!</v>
      </c>
      <c r="Y97" s="23" t="e">
        <f t="shared" ca="1" si="116"/>
        <v>#REF!</v>
      </c>
      <c r="Z97" s="23" t="e">
        <f t="shared" ca="1" si="116"/>
        <v>#REF!</v>
      </c>
      <c r="AA97" s="23" t="e">
        <f t="shared" ca="1" si="116"/>
        <v>#REF!</v>
      </c>
      <c r="AB97" s="23" t="e">
        <f t="shared" ca="1" si="116"/>
        <v>#REF!</v>
      </c>
      <c r="AC97" s="23" t="e">
        <f t="shared" ca="1" si="116"/>
        <v>#REF!</v>
      </c>
      <c r="AD97" s="23" t="e">
        <f t="shared" ca="1" si="116"/>
        <v>#REF!</v>
      </c>
      <c r="AE97" s="23" t="e">
        <f t="shared" ca="1" si="116"/>
        <v>#REF!</v>
      </c>
      <c r="AF97" s="23" t="e">
        <f t="shared" ca="1" si="116"/>
        <v>#REF!</v>
      </c>
      <c r="AG97" s="23" t="e">
        <f t="shared" ca="1" si="116"/>
        <v>#REF!</v>
      </c>
      <c r="AH97" s="23" t="e">
        <f t="shared" ca="1" si="116"/>
        <v>#REF!</v>
      </c>
      <c r="AI97" s="23" t="e">
        <f t="shared" ca="1" si="116"/>
        <v>#REF!</v>
      </c>
      <c r="AJ97" s="23" t="e">
        <f t="shared" ca="1" si="116"/>
        <v>#REF!</v>
      </c>
      <c r="AK97" s="23" t="e">
        <f t="shared" ca="1" si="116"/>
        <v>#REF!</v>
      </c>
      <c r="AL97" s="23" t="e">
        <f t="shared" ca="1" si="116"/>
        <v>#REF!</v>
      </c>
      <c r="AM97" s="23" t="e">
        <f t="shared" ca="1" si="116"/>
        <v>#REF!</v>
      </c>
      <c r="AN97" s="23" t="e">
        <f t="shared" ca="1" si="116"/>
        <v>#REF!</v>
      </c>
      <c r="AO97" s="23" t="e">
        <f ca="1">C97</f>
        <v>#REF!</v>
      </c>
      <c r="AP97" s="23" t="e">
        <f t="shared" ca="1" si="111"/>
        <v>#REF!</v>
      </c>
      <c r="AQ97" s="23" t="e">
        <f t="shared" ca="1" si="111"/>
        <v>#REF!</v>
      </c>
      <c r="AR97" s="23" t="e">
        <f t="shared" ca="1" si="111"/>
        <v>#REF!</v>
      </c>
      <c r="AS97" s="23" t="e">
        <f t="shared" ca="1" si="111"/>
        <v>#REF!</v>
      </c>
      <c r="AT97" s="23" t="e">
        <f t="shared" ca="1" si="111"/>
        <v>#REF!</v>
      </c>
      <c r="AU97" s="23" t="e">
        <f t="shared" ca="1" si="111"/>
        <v>#REF!</v>
      </c>
      <c r="AV97" s="23" t="e">
        <f t="shared" ca="1" si="111"/>
        <v>#REF!</v>
      </c>
      <c r="AW97" s="23" t="e">
        <f t="shared" ca="1" si="111"/>
        <v>#REF!</v>
      </c>
      <c r="AX97" s="23" t="e">
        <f t="shared" ca="1" si="111"/>
        <v>#REF!</v>
      </c>
      <c r="AY97" s="23" t="e">
        <f t="shared" ref="AY97:BZ97" ca="1" si="117">M97+AX97</f>
        <v>#REF!</v>
      </c>
      <c r="AZ97" s="23" t="e">
        <f t="shared" ca="1" si="117"/>
        <v>#REF!</v>
      </c>
      <c r="BA97" s="23" t="e">
        <f t="shared" ca="1" si="117"/>
        <v>#REF!</v>
      </c>
      <c r="BB97" s="23" t="e">
        <f t="shared" ca="1" si="117"/>
        <v>#REF!</v>
      </c>
      <c r="BC97" s="23" t="e">
        <f t="shared" ca="1" si="117"/>
        <v>#REF!</v>
      </c>
      <c r="BD97" s="23" t="e">
        <f t="shared" ca="1" si="117"/>
        <v>#REF!</v>
      </c>
      <c r="BE97" s="23" t="e">
        <f t="shared" ca="1" si="117"/>
        <v>#REF!</v>
      </c>
      <c r="BF97" s="23" t="e">
        <f t="shared" ca="1" si="117"/>
        <v>#REF!</v>
      </c>
      <c r="BG97" s="23" t="e">
        <f t="shared" ca="1" si="117"/>
        <v>#REF!</v>
      </c>
      <c r="BH97" s="23" t="e">
        <f t="shared" ca="1" si="117"/>
        <v>#REF!</v>
      </c>
      <c r="BI97" s="23" t="e">
        <f t="shared" ca="1" si="117"/>
        <v>#REF!</v>
      </c>
      <c r="BJ97" s="23" t="e">
        <f t="shared" ca="1" si="117"/>
        <v>#REF!</v>
      </c>
      <c r="BK97" s="23" t="e">
        <f t="shared" ca="1" si="117"/>
        <v>#REF!</v>
      </c>
      <c r="BL97" s="23" t="e">
        <f t="shared" ca="1" si="117"/>
        <v>#REF!</v>
      </c>
      <c r="BM97" s="23" t="e">
        <f t="shared" ca="1" si="117"/>
        <v>#REF!</v>
      </c>
      <c r="BN97" s="23" t="e">
        <f t="shared" ca="1" si="117"/>
        <v>#REF!</v>
      </c>
      <c r="BO97" s="23" t="e">
        <f t="shared" ca="1" si="117"/>
        <v>#REF!</v>
      </c>
      <c r="BP97" s="23" t="e">
        <f t="shared" ca="1" si="117"/>
        <v>#REF!</v>
      </c>
      <c r="BQ97" s="23" t="e">
        <f t="shared" ca="1" si="117"/>
        <v>#REF!</v>
      </c>
      <c r="BR97" s="23" t="e">
        <f t="shared" ca="1" si="117"/>
        <v>#REF!</v>
      </c>
      <c r="BS97" s="23" t="e">
        <f t="shared" ca="1" si="117"/>
        <v>#REF!</v>
      </c>
      <c r="BT97" s="23" t="e">
        <f t="shared" ca="1" si="117"/>
        <v>#REF!</v>
      </c>
      <c r="BU97" s="23" t="e">
        <f t="shared" ca="1" si="117"/>
        <v>#REF!</v>
      </c>
      <c r="BV97" s="23" t="e">
        <f t="shared" ca="1" si="117"/>
        <v>#REF!</v>
      </c>
      <c r="BW97" s="23" t="e">
        <f t="shared" ca="1" si="117"/>
        <v>#REF!</v>
      </c>
      <c r="BX97" s="23" t="e">
        <f t="shared" ca="1" si="117"/>
        <v>#REF!</v>
      </c>
      <c r="BY97" s="23" t="e">
        <f t="shared" ca="1" si="117"/>
        <v>#REF!</v>
      </c>
      <c r="BZ97" s="23" t="e">
        <f t="shared" ca="1" si="117"/>
        <v>#REF!</v>
      </c>
    </row>
    <row r="98" spans="1:78" ht="13.5" thickBot="1" x14ac:dyDescent="0.25">
      <c r="A98" s="37"/>
      <c r="B98" s="22" t="e">
        <f t="shared" si="80"/>
        <v>#REF!</v>
      </c>
      <c r="C98" s="23" t="e">
        <f t="array" aca="1" ref="C98" ca="1">SUMPRODUCT(N(OFFSET(partidas,C$2*10,0,10,1)=$B93),N(OFFSET(partidas,C$2*10,1,10,1)&lt;&gt;""),N(OFFSET(partidas,C$2*10,1,10,1)=OFFSET(partidas,C$2*10,3,10,1)))+SUMPRODUCT(N(OFFSET(partidas,C$2*10,4,10,1)=$B93),N(OFFSET(partidas,C$2*10,1,10,1)&lt;&gt;""),N(OFFSET(partidas,C$2*10,1,10,1)=OFFSET(partidas,C$2*10,3,10,1)))</f>
        <v>#REF!</v>
      </c>
      <c r="D98" s="23" t="e">
        <f t="array" aca="1" ref="D98" ca="1">SUMPRODUCT(N(OFFSET(partidas,D$2*10,0,10,1)=$B93),N(OFFSET(partidas,D$2*10,1,10,1)&lt;&gt;""),N(OFFSET(partidas,D$2*10,1,10,1)=OFFSET(partidas,D$2*10,3,10,1)))+SUMPRODUCT(N(OFFSET(partidas,D$2*10,4,10,1)=$B93),N(OFFSET(partidas,D$2*10,1,10,1)&lt;&gt;""),N(OFFSET(partidas,D$2*10,1,10,1)=OFFSET(partidas,D$2*10,3,10,1)))</f>
        <v>#REF!</v>
      </c>
      <c r="E98" s="23" t="e">
        <f t="array" aca="1" ref="E98" ca="1">SUMPRODUCT(N(OFFSET(partidas,E$2*10,0,10,1)=$B93),N(OFFSET(partidas,E$2*10,1,10,1)&lt;&gt;""),N(OFFSET(partidas,E$2*10,1,10,1)=OFFSET(partidas,E$2*10,3,10,1)))+SUMPRODUCT(N(OFFSET(partidas,E$2*10,4,10,1)=$B93),N(OFFSET(partidas,E$2*10,1,10,1)&lt;&gt;""),N(OFFSET(partidas,E$2*10,1,10,1)=OFFSET(partidas,E$2*10,3,10,1)))</f>
        <v>#REF!</v>
      </c>
      <c r="F98" s="23" t="e">
        <f t="array" aca="1" ref="F98" ca="1">SUMPRODUCT(N(OFFSET(partidas,F$2*10,0,10,1)=$B93),N(OFFSET(partidas,F$2*10,1,10,1)&lt;&gt;""),N(OFFSET(partidas,F$2*10,1,10,1)=OFFSET(partidas,F$2*10,3,10,1)))+SUMPRODUCT(N(OFFSET(partidas,F$2*10,4,10,1)=$B93),N(OFFSET(partidas,F$2*10,1,10,1)&lt;&gt;""),N(OFFSET(partidas,F$2*10,1,10,1)=OFFSET(partidas,F$2*10,3,10,1)))</f>
        <v>#REF!</v>
      </c>
      <c r="G98" s="23" t="e">
        <f t="array" aca="1" ref="G98" ca="1">SUMPRODUCT(N(OFFSET(partidas,G$2*10,0,10,1)=$B93),N(OFFSET(partidas,G$2*10,1,10,1)&lt;&gt;""),N(OFFSET(partidas,G$2*10,1,10,1)=OFFSET(partidas,G$2*10,3,10,1)))+SUMPRODUCT(N(OFFSET(partidas,G$2*10,4,10,1)=$B93),N(OFFSET(partidas,G$2*10,1,10,1)&lt;&gt;""),N(OFFSET(partidas,G$2*10,1,10,1)=OFFSET(partidas,G$2*10,3,10,1)))</f>
        <v>#REF!</v>
      </c>
      <c r="H98" s="23" t="e">
        <f t="array" aca="1" ref="H98" ca="1">SUMPRODUCT(N(OFFSET(partidas,H$2*10,0,10,1)=$B93),N(OFFSET(partidas,H$2*10,1,10,1)&lt;&gt;""),N(OFFSET(partidas,H$2*10,1,10,1)=OFFSET(partidas,H$2*10,3,10,1)))+SUMPRODUCT(N(OFFSET(partidas,H$2*10,4,10,1)=$B93),N(OFFSET(partidas,H$2*10,1,10,1)&lt;&gt;""),N(OFFSET(partidas,H$2*10,1,10,1)=OFFSET(partidas,H$2*10,3,10,1)))</f>
        <v>#REF!</v>
      </c>
      <c r="I98" s="23" t="e">
        <f t="array" aca="1" ref="I98" ca="1">SUMPRODUCT(N(OFFSET(partidas,I$2*10,0,10,1)=$B93),N(OFFSET(partidas,I$2*10,1,10,1)&lt;&gt;""),N(OFFSET(partidas,I$2*10,1,10,1)=OFFSET(partidas,I$2*10,3,10,1)))+SUMPRODUCT(N(OFFSET(partidas,I$2*10,4,10,1)=$B93),N(OFFSET(partidas,I$2*10,1,10,1)&lt;&gt;""),N(OFFSET(partidas,I$2*10,1,10,1)=OFFSET(partidas,I$2*10,3,10,1)))</f>
        <v>#REF!</v>
      </c>
      <c r="J98" s="23" t="e">
        <f t="array" aca="1" ref="J98" ca="1">SUMPRODUCT(N(OFFSET(partidas,J$2*10,0,10,1)=$B93),N(OFFSET(partidas,J$2*10,1,10,1)&lt;&gt;""),N(OFFSET(partidas,J$2*10,1,10,1)=OFFSET(partidas,J$2*10,3,10,1)))+SUMPRODUCT(N(OFFSET(partidas,J$2*10,4,10,1)=$B93),N(OFFSET(partidas,J$2*10,1,10,1)&lt;&gt;""),N(OFFSET(partidas,J$2*10,1,10,1)=OFFSET(partidas,J$2*10,3,10,1)))</f>
        <v>#REF!</v>
      </c>
      <c r="K98" s="23" t="e">
        <f t="array" aca="1" ref="K98" ca="1">SUMPRODUCT(N(OFFSET(partidas,K$2*10,0,10,1)=$B93),N(OFFSET(partidas,K$2*10,1,10,1)&lt;&gt;""),N(OFFSET(partidas,K$2*10,1,10,1)=OFFSET(partidas,K$2*10,3,10,1)))+SUMPRODUCT(N(OFFSET(partidas,K$2*10,4,10,1)=$B93),N(OFFSET(partidas,K$2*10,1,10,1)&lt;&gt;""),N(OFFSET(partidas,K$2*10,1,10,1)=OFFSET(partidas,K$2*10,3,10,1)))</f>
        <v>#REF!</v>
      </c>
      <c r="L98" s="23" t="e">
        <f t="array" aca="1" ref="L98" ca="1">SUMPRODUCT(N(OFFSET(partidas,L$2*10,0,10,1)=$B93),N(OFFSET(partidas,L$2*10,1,10,1)&lt;&gt;""),N(OFFSET(partidas,L$2*10,1,10,1)=OFFSET(partidas,L$2*10,3,10,1)))+SUMPRODUCT(N(OFFSET(partidas,L$2*10,4,10,1)=$B93),N(OFFSET(partidas,L$2*10,1,10,1)&lt;&gt;""),N(OFFSET(partidas,L$2*10,1,10,1)=OFFSET(partidas,L$2*10,3,10,1)))</f>
        <v>#REF!</v>
      </c>
      <c r="M98" s="23" t="e">
        <f t="array" aca="1" ref="M98" ca="1">SUMPRODUCT(N(OFFSET(partidas,M$2*10,0,10,1)=$B93),N(OFFSET(partidas,M$2*10,1,10,1)&lt;&gt;""),N(OFFSET(partidas,M$2*10,1,10,1)=OFFSET(partidas,M$2*10,3,10,1)))+SUMPRODUCT(N(OFFSET(partidas,M$2*10,4,10,1)=$B93),N(OFFSET(partidas,M$2*10,1,10,1)&lt;&gt;""),N(OFFSET(partidas,M$2*10,1,10,1)=OFFSET(partidas,M$2*10,3,10,1)))</f>
        <v>#REF!</v>
      </c>
      <c r="N98" s="23" t="e">
        <f t="array" aca="1" ref="N98" ca="1">SUMPRODUCT(N(OFFSET(partidas,N$2*10,0,10,1)=$B93),N(OFFSET(partidas,N$2*10,1,10,1)&lt;&gt;""),N(OFFSET(partidas,N$2*10,1,10,1)=OFFSET(partidas,N$2*10,3,10,1)))+SUMPRODUCT(N(OFFSET(partidas,N$2*10,4,10,1)=$B93),N(OFFSET(partidas,N$2*10,1,10,1)&lt;&gt;""),N(OFFSET(partidas,N$2*10,1,10,1)=OFFSET(partidas,N$2*10,3,10,1)))</f>
        <v>#REF!</v>
      </c>
      <c r="O98" s="23" t="e">
        <f t="array" aca="1" ref="O98" ca="1">SUMPRODUCT(N(OFFSET(partidas,O$2*10,0,10,1)=$B93),N(OFFSET(partidas,O$2*10,1,10,1)&lt;&gt;""),N(OFFSET(partidas,O$2*10,1,10,1)=OFFSET(partidas,O$2*10,3,10,1)))+SUMPRODUCT(N(OFFSET(partidas,O$2*10,4,10,1)=$B93),N(OFFSET(partidas,O$2*10,1,10,1)&lt;&gt;""),N(OFFSET(partidas,O$2*10,1,10,1)=OFFSET(partidas,O$2*10,3,10,1)))</f>
        <v>#REF!</v>
      </c>
      <c r="P98" s="23" t="e">
        <f t="array" aca="1" ref="P98" ca="1">SUMPRODUCT(N(OFFSET(partidas,P$2*10,0,10,1)=$B93),N(OFFSET(partidas,P$2*10,1,10,1)&lt;&gt;""),N(OFFSET(partidas,P$2*10,1,10,1)=OFFSET(partidas,P$2*10,3,10,1)))+SUMPRODUCT(N(OFFSET(partidas,P$2*10,4,10,1)=$B93),N(OFFSET(partidas,P$2*10,1,10,1)&lt;&gt;""),N(OFFSET(partidas,P$2*10,1,10,1)=OFFSET(partidas,P$2*10,3,10,1)))</f>
        <v>#REF!</v>
      </c>
      <c r="Q98" s="23" t="e">
        <f t="array" aca="1" ref="Q98" ca="1">SUMPRODUCT(N(OFFSET(partidas,Q$2*10,0,10,1)=$B93),N(OFFSET(partidas,Q$2*10,1,10,1)&lt;&gt;""),N(OFFSET(partidas,Q$2*10,1,10,1)=OFFSET(partidas,Q$2*10,3,10,1)))+SUMPRODUCT(N(OFFSET(partidas,Q$2*10,4,10,1)=$B93),N(OFFSET(partidas,Q$2*10,1,10,1)&lt;&gt;""),N(OFFSET(partidas,Q$2*10,1,10,1)=OFFSET(partidas,Q$2*10,3,10,1)))</f>
        <v>#REF!</v>
      </c>
      <c r="R98" s="23" t="e">
        <f t="array" aca="1" ref="R98" ca="1">SUMPRODUCT(N(OFFSET(partidas,R$2*10,0,10,1)=$B93),N(OFFSET(partidas,R$2*10,1,10,1)&lt;&gt;""),N(OFFSET(partidas,R$2*10,1,10,1)=OFFSET(partidas,R$2*10,3,10,1)))+SUMPRODUCT(N(OFFSET(partidas,R$2*10,4,10,1)=$B93),N(OFFSET(partidas,R$2*10,1,10,1)&lt;&gt;""),N(OFFSET(partidas,R$2*10,1,10,1)=OFFSET(partidas,R$2*10,3,10,1)))</f>
        <v>#REF!</v>
      </c>
      <c r="S98" s="23" t="e">
        <f t="array" aca="1" ref="S98" ca="1">SUMPRODUCT(N(OFFSET(partidas,S$2*10,0,10,1)=$B93),N(OFFSET(partidas,S$2*10,1,10,1)&lt;&gt;""),N(OFFSET(partidas,S$2*10,1,10,1)=OFFSET(partidas,S$2*10,3,10,1)))+SUMPRODUCT(N(OFFSET(partidas,S$2*10,4,10,1)=$B93),N(OFFSET(partidas,S$2*10,1,10,1)&lt;&gt;""),N(OFFSET(partidas,S$2*10,1,10,1)=OFFSET(partidas,S$2*10,3,10,1)))</f>
        <v>#REF!</v>
      </c>
      <c r="T98" s="23" t="e">
        <f t="array" aca="1" ref="T98" ca="1">SUMPRODUCT(N(OFFSET(partidas,T$2*10,0,10,1)=$B93),N(OFFSET(partidas,T$2*10,1,10,1)&lt;&gt;""),N(OFFSET(partidas,T$2*10,1,10,1)=OFFSET(partidas,T$2*10,3,10,1)))+SUMPRODUCT(N(OFFSET(partidas,T$2*10,4,10,1)=$B93),N(OFFSET(partidas,T$2*10,1,10,1)&lt;&gt;""),N(OFFSET(partidas,T$2*10,1,10,1)=OFFSET(partidas,T$2*10,3,10,1)))</f>
        <v>#REF!</v>
      </c>
      <c r="U98" s="23" t="e">
        <f t="array" aca="1" ref="U98" ca="1">SUMPRODUCT(N(OFFSET(partidas,U$2*10,0,10,1)=$B93),N(OFFSET(partidas,U$2*10,1,10,1)&lt;&gt;""),N(OFFSET(partidas,U$2*10,1,10,1)=OFFSET(partidas,U$2*10,3,10,1)))+SUMPRODUCT(N(OFFSET(partidas,U$2*10,4,10,1)=$B93),N(OFFSET(partidas,U$2*10,1,10,1)&lt;&gt;""),N(OFFSET(partidas,U$2*10,1,10,1)=OFFSET(partidas,U$2*10,3,10,1)))</f>
        <v>#REF!</v>
      </c>
      <c r="V98" s="23" t="e">
        <f t="array" aca="1" ref="V98" ca="1">SUMPRODUCT(N(OFFSET(partidas,V$2*10,0,10,1)=$B93),N(OFFSET(partidas,V$2*10,1,10,1)&lt;&gt;""),N(OFFSET(partidas,V$2*10,1,10,1)=OFFSET(partidas,V$2*10,3,10,1)))+SUMPRODUCT(N(OFFSET(partidas,V$2*10,4,10,1)=$B93),N(OFFSET(partidas,V$2*10,1,10,1)&lt;&gt;""),N(OFFSET(partidas,V$2*10,1,10,1)=OFFSET(partidas,V$2*10,3,10,1)))</f>
        <v>#REF!</v>
      </c>
      <c r="W98" s="23" t="e">
        <f t="array" aca="1" ref="W98" ca="1">SUMPRODUCT(N(OFFSET(partidas,W$2*10,0,10,1)=$B93),N(OFFSET(partidas,W$2*10,1,10,1)&lt;&gt;""),N(OFFSET(partidas,W$2*10,1,10,1)=OFFSET(partidas,W$2*10,3,10,1)))+SUMPRODUCT(N(OFFSET(partidas,W$2*10,4,10,1)=$B93),N(OFFSET(partidas,W$2*10,1,10,1)&lt;&gt;""),N(OFFSET(partidas,W$2*10,1,10,1)=OFFSET(partidas,W$2*10,3,10,1)))</f>
        <v>#REF!</v>
      </c>
      <c r="X98" s="23" t="e">
        <f t="array" aca="1" ref="X98" ca="1">SUMPRODUCT(N(OFFSET(partidas,X$2*10,0,10,1)=$B93),N(OFFSET(partidas,X$2*10,1,10,1)&lt;&gt;""),N(OFFSET(partidas,X$2*10,1,10,1)=OFFSET(partidas,X$2*10,3,10,1)))+SUMPRODUCT(N(OFFSET(partidas,X$2*10,4,10,1)=$B93),N(OFFSET(partidas,X$2*10,1,10,1)&lt;&gt;""),N(OFFSET(partidas,X$2*10,1,10,1)=OFFSET(partidas,X$2*10,3,10,1)))</f>
        <v>#REF!</v>
      </c>
      <c r="Y98" s="23" t="e">
        <f t="array" aca="1" ref="Y98" ca="1">SUMPRODUCT(N(OFFSET(partidas,Y$2*10,0,10,1)=$B93),N(OFFSET(partidas,Y$2*10,1,10,1)&lt;&gt;""),N(OFFSET(partidas,Y$2*10,1,10,1)=OFFSET(partidas,Y$2*10,3,10,1)))+SUMPRODUCT(N(OFFSET(partidas,Y$2*10,4,10,1)=$B93),N(OFFSET(partidas,Y$2*10,1,10,1)&lt;&gt;""),N(OFFSET(partidas,Y$2*10,1,10,1)=OFFSET(partidas,Y$2*10,3,10,1)))</f>
        <v>#REF!</v>
      </c>
      <c r="Z98" s="23" t="e">
        <f t="array" aca="1" ref="Z98" ca="1">SUMPRODUCT(N(OFFSET(partidas,Z$2*10,0,10,1)=$B93),N(OFFSET(partidas,Z$2*10,1,10,1)&lt;&gt;""),N(OFFSET(partidas,Z$2*10,1,10,1)=OFFSET(partidas,Z$2*10,3,10,1)))+SUMPRODUCT(N(OFFSET(partidas,Z$2*10,4,10,1)=$B93),N(OFFSET(partidas,Z$2*10,1,10,1)&lt;&gt;""),N(OFFSET(partidas,Z$2*10,1,10,1)=OFFSET(partidas,Z$2*10,3,10,1)))</f>
        <v>#REF!</v>
      </c>
      <c r="AA98" s="23" t="e">
        <f t="array" aca="1" ref="AA98" ca="1">SUMPRODUCT(N(OFFSET(partidas,AA$2*10,0,10,1)=$B93),N(OFFSET(partidas,AA$2*10,1,10,1)&lt;&gt;""),N(OFFSET(partidas,AA$2*10,1,10,1)=OFFSET(partidas,AA$2*10,3,10,1)))+SUMPRODUCT(N(OFFSET(partidas,AA$2*10,4,10,1)=$B93),N(OFFSET(partidas,AA$2*10,1,10,1)&lt;&gt;""),N(OFFSET(partidas,AA$2*10,1,10,1)=OFFSET(partidas,AA$2*10,3,10,1)))</f>
        <v>#REF!</v>
      </c>
      <c r="AB98" s="23" t="e">
        <f t="array" aca="1" ref="AB98" ca="1">SUMPRODUCT(N(OFFSET(partidas,AB$2*10,0,10,1)=$B93),N(OFFSET(partidas,AB$2*10,1,10,1)&lt;&gt;""),N(OFFSET(partidas,AB$2*10,1,10,1)=OFFSET(partidas,AB$2*10,3,10,1)))+SUMPRODUCT(N(OFFSET(partidas,AB$2*10,4,10,1)=$B93),N(OFFSET(partidas,AB$2*10,1,10,1)&lt;&gt;""),N(OFFSET(partidas,AB$2*10,1,10,1)=OFFSET(partidas,AB$2*10,3,10,1)))</f>
        <v>#REF!</v>
      </c>
      <c r="AC98" s="23" t="e">
        <f t="array" aca="1" ref="AC98" ca="1">SUMPRODUCT(N(OFFSET(partidas,AC$2*10,0,10,1)=$B93),N(OFFSET(partidas,AC$2*10,1,10,1)&lt;&gt;""),N(OFFSET(partidas,AC$2*10,1,10,1)=OFFSET(partidas,AC$2*10,3,10,1)))+SUMPRODUCT(N(OFFSET(partidas,AC$2*10,4,10,1)=$B93),N(OFFSET(partidas,AC$2*10,1,10,1)&lt;&gt;""),N(OFFSET(partidas,AC$2*10,1,10,1)=OFFSET(partidas,AC$2*10,3,10,1)))</f>
        <v>#REF!</v>
      </c>
      <c r="AD98" s="23" t="e">
        <f t="array" aca="1" ref="AD98" ca="1">SUMPRODUCT(N(OFFSET(partidas,AD$2*10,0,10,1)=$B93),N(OFFSET(partidas,AD$2*10,1,10,1)&lt;&gt;""),N(OFFSET(partidas,AD$2*10,1,10,1)=OFFSET(partidas,AD$2*10,3,10,1)))+SUMPRODUCT(N(OFFSET(partidas,AD$2*10,4,10,1)=$B93),N(OFFSET(partidas,AD$2*10,1,10,1)&lt;&gt;""),N(OFFSET(partidas,AD$2*10,1,10,1)=OFFSET(partidas,AD$2*10,3,10,1)))</f>
        <v>#REF!</v>
      </c>
      <c r="AE98" s="23" t="e">
        <f t="array" aca="1" ref="AE98" ca="1">SUMPRODUCT(N(OFFSET(partidas,AE$2*10,0,10,1)=$B93),N(OFFSET(partidas,AE$2*10,1,10,1)&lt;&gt;""),N(OFFSET(partidas,AE$2*10,1,10,1)=OFFSET(partidas,AE$2*10,3,10,1)))+SUMPRODUCT(N(OFFSET(partidas,AE$2*10,4,10,1)=$B93),N(OFFSET(partidas,AE$2*10,1,10,1)&lt;&gt;""),N(OFFSET(partidas,AE$2*10,1,10,1)=OFFSET(partidas,AE$2*10,3,10,1)))</f>
        <v>#REF!</v>
      </c>
      <c r="AF98" s="23" t="e">
        <f t="array" aca="1" ref="AF98" ca="1">SUMPRODUCT(N(OFFSET(partidas,AF$2*10,0,10,1)=$B93),N(OFFSET(partidas,AF$2*10,1,10,1)&lt;&gt;""),N(OFFSET(partidas,AF$2*10,1,10,1)=OFFSET(partidas,AF$2*10,3,10,1)))+SUMPRODUCT(N(OFFSET(partidas,AF$2*10,4,10,1)=$B93),N(OFFSET(partidas,AF$2*10,1,10,1)&lt;&gt;""),N(OFFSET(partidas,AF$2*10,1,10,1)=OFFSET(partidas,AF$2*10,3,10,1)))</f>
        <v>#REF!</v>
      </c>
      <c r="AG98" s="23" t="e">
        <f t="array" aca="1" ref="AG98" ca="1">SUMPRODUCT(N(OFFSET(partidas,AG$2*10,0,10,1)=$B93),N(OFFSET(partidas,AG$2*10,1,10,1)&lt;&gt;""),N(OFFSET(partidas,AG$2*10,1,10,1)=OFFSET(partidas,AG$2*10,3,10,1)))+SUMPRODUCT(N(OFFSET(partidas,AG$2*10,4,10,1)=$B93),N(OFFSET(partidas,AG$2*10,1,10,1)&lt;&gt;""),N(OFFSET(partidas,AG$2*10,1,10,1)=OFFSET(partidas,AG$2*10,3,10,1)))</f>
        <v>#REF!</v>
      </c>
      <c r="AH98" s="23" t="e">
        <f t="array" aca="1" ref="AH98" ca="1">SUMPRODUCT(N(OFFSET(partidas,AH$2*10,0,10,1)=$B93),N(OFFSET(partidas,AH$2*10,1,10,1)&lt;&gt;""),N(OFFSET(partidas,AH$2*10,1,10,1)=OFFSET(partidas,AH$2*10,3,10,1)))+SUMPRODUCT(N(OFFSET(partidas,AH$2*10,4,10,1)=$B93),N(OFFSET(partidas,AH$2*10,1,10,1)&lt;&gt;""),N(OFFSET(partidas,AH$2*10,1,10,1)=OFFSET(partidas,AH$2*10,3,10,1)))</f>
        <v>#REF!</v>
      </c>
      <c r="AI98" s="23" t="e">
        <f t="array" aca="1" ref="AI98" ca="1">SUMPRODUCT(N(OFFSET(partidas,AI$2*10,0,10,1)=$B93),N(OFFSET(partidas,AI$2*10,1,10,1)&lt;&gt;""),N(OFFSET(partidas,AI$2*10,1,10,1)=OFFSET(partidas,AI$2*10,3,10,1)))+SUMPRODUCT(N(OFFSET(partidas,AI$2*10,4,10,1)=$B93),N(OFFSET(partidas,AI$2*10,1,10,1)&lt;&gt;""),N(OFFSET(partidas,AI$2*10,1,10,1)=OFFSET(partidas,AI$2*10,3,10,1)))</f>
        <v>#REF!</v>
      </c>
      <c r="AJ98" s="23" t="e">
        <f t="array" aca="1" ref="AJ98" ca="1">SUMPRODUCT(N(OFFSET(partidas,AJ$2*10,0,10,1)=$B93),N(OFFSET(partidas,AJ$2*10,1,10,1)&lt;&gt;""),N(OFFSET(partidas,AJ$2*10,1,10,1)=OFFSET(partidas,AJ$2*10,3,10,1)))+SUMPRODUCT(N(OFFSET(partidas,AJ$2*10,4,10,1)=$B93),N(OFFSET(partidas,AJ$2*10,1,10,1)&lt;&gt;""),N(OFFSET(partidas,AJ$2*10,1,10,1)=OFFSET(partidas,AJ$2*10,3,10,1)))</f>
        <v>#REF!</v>
      </c>
      <c r="AK98" s="23" t="e">
        <f t="array" aca="1" ref="AK98" ca="1">SUMPRODUCT(N(OFFSET(partidas,AK$2*10,0,10,1)=$B93),N(OFFSET(partidas,AK$2*10,1,10,1)&lt;&gt;""),N(OFFSET(partidas,AK$2*10,1,10,1)=OFFSET(partidas,AK$2*10,3,10,1)))+SUMPRODUCT(N(OFFSET(partidas,AK$2*10,4,10,1)=$B93),N(OFFSET(partidas,AK$2*10,1,10,1)&lt;&gt;""),N(OFFSET(partidas,AK$2*10,1,10,1)=OFFSET(partidas,AK$2*10,3,10,1)))</f>
        <v>#REF!</v>
      </c>
      <c r="AL98" s="23" t="e">
        <f t="array" aca="1" ref="AL98" ca="1">SUMPRODUCT(N(OFFSET(partidas,AL$2*10,0,10,1)=$B93),N(OFFSET(partidas,AL$2*10,1,10,1)&lt;&gt;""),N(OFFSET(partidas,AL$2*10,1,10,1)=OFFSET(partidas,AL$2*10,3,10,1)))+SUMPRODUCT(N(OFFSET(partidas,AL$2*10,4,10,1)=$B93),N(OFFSET(partidas,AL$2*10,1,10,1)&lt;&gt;""),N(OFFSET(partidas,AL$2*10,1,10,1)=OFFSET(partidas,AL$2*10,3,10,1)))</f>
        <v>#REF!</v>
      </c>
      <c r="AM98" s="23" t="e">
        <f t="array" aca="1" ref="AM98" ca="1">SUMPRODUCT(N(OFFSET(partidas,AM$2*10,0,10,1)=$B93),N(OFFSET(partidas,AM$2*10,1,10,1)&lt;&gt;""),N(OFFSET(partidas,AM$2*10,1,10,1)=OFFSET(partidas,AM$2*10,3,10,1)))+SUMPRODUCT(N(OFFSET(partidas,AM$2*10,4,10,1)=$B93),N(OFFSET(partidas,AM$2*10,1,10,1)&lt;&gt;""),N(OFFSET(partidas,AM$2*10,1,10,1)=OFFSET(partidas,AM$2*10,3,10,1)))</f>
        <v>#REF!</v>
      </c>
      <c r="AN98" s="23" t="e">
        <f t="array" aca="1" ref="AN98" ca="1">SUMPRODUCT(N(OFFSET(partidas,AN$2*10,0,10,1)=$B93),N(OFFSET(partidas,AN$2*10,1,10,1)&lt;&gt;""),N(OFFSET(partidas,AN$2*10,1,10,1)=OFFSET(partidas,AN$2*10,3,10,1)))+SUMPRODUCT(N(OFFSET(partidas,AN$2*10,4,10,1)=$B93),N(OFFSET(partidas,AN$2*10,1,10,1)&lt;&gt;""),N(OFFSET(partidas,AN$2*10,1,10,1)=OFFSET(partidas,AN$2*10,3,10,1)))</f>
        <v>#REF!</v>
      </c>
      <c r="AO98" s="38" t="e">
        <f ca="1">AO97*100000000+COUNTIF($C97:C97,3)*1000000+(AO93+AO94-AO95-AO96+30)*1000+(AO93+AO94)</f>
        <v>#REF!</v>
      </c>
      <c r="AP98" s="38" t="e">
        <f ca="1">AP97*100000000+COUNTIF($C97:D97,3)*1000000+(AP93+AP94-AP95-AP96+30)*1000+(AP93+AP94)</f>
        <v>#REF!</v>
      </c>
      <c r="AQ98" s="38" t="e">
        <f ca="1">AQ97*100000000+COUNTIF($C97:E97,3)*1000000+(AQ93+AQ94-AQ95-AQ96+30)*1000+(AQ93+AQ94)</f>
        <v>#REF!</v>
      </c>
      <c r="AR98" s="38" t="e">
        <f ca="1">AR97*100000000+COUNTIF($C97:F97,3)*1000000+(AR93+AR94-AR95-AR96+30)*1000+(AR93+AR94)</f>
        <v>#REF!</v>
      </c>
      <c r="AS98" s="38" t="e">
        <f ca="1">AS97*100000000+COUNTIF($C97:G97,3)*1000000+(AS93+AS94-AS95-AS96+30)*1000+(AS93+AS94)</f>
        <v>#REF!</v>
      </c>
      <c r="AT98" s="38" t="e">
        <f ca="1">AT97*100000000+COUNTIF($C97:H97,3)*1000000+(AT93+AT94-AT95-AT96+30)*1000+(AT93+AT94)</f>
        <v>#REF!</v>
      </c>
      <c r="AU98" s="38" t="e">
        <f ca="1">AU97*100000000+COUNTIF($C97:I97,3)*1000000+(AU93+AU94-AU95-AU96+30)*1000+(AU93+AU94)</f>
        <v>#REF!</v>
      </c>
      <c r="AV98" s="38" t="e">
        <f ca="1">AV97*100000000+COUNTIF($C97:J97,3)*1000000+(AV93+AV94-AV95-AV96+30)*1000+(AV93+AV94)</f>
        <v>#REF!</v>
      </c>
      <c r="AW98" s="38" t="e">
        <f ca="1">AW97*100000000+COUNTIF($C97:K97,3)*1000000+(AW93+AW94-AW95-AW96+30)*1000+(AW93+AW94)</f>
        <v>#REF!</v>
      </c>
      <c r="AX98" s="38" t="e">
        <f ca="1">AX97*100000000+COUNTIF($C97:L97,3)*1000000+(AX93+AX94-AX95-AX96+30)*1000+(AX93+AX94)</f>
        <v>#REF!</v>
      </c>
      <c r="AY98" s="38" t="e">
        <f ca="1">AY97*100000000+COUNTIF($C97:M97,3)*1000000+(AY93+AY94-AY95-AY96+30)*1000+(AY93+AY94)</f>
        <v>#REF!</v>
      </c>
      <c r="AZ98" s="38" t="e">
        <f ca="1">AZ97*100000000+COUNTIF($C97:N97,3)*1000000+(AZ93+AZ94-AZ95-AZ96+30)*1000+(AZ93+AZ94)</f>
        <v>#REF!</v>
      </c>
      <c r="BA98" s="38" t="e">
        <f ca="1">BA97*100000000+COUNTIF($C97:O97,3)*1000000+(BA93+BA94-BA95-BA96+30)*1000+(BA93+BA94)</f>
        <v>#REF!</v>
      </c>
      <c r="BB98" s="38" t="e">
        <f ca="1">BB97*100000000+COUNTIF($C97:P97,3)*1000000+(BB93+BB94-BB95-BB96+30)*1000+(BB93+BB94)</f>
        <v>#REF!</v>
      </c>
      <c r="BC98" s="38" t="e">
        <f ca="1">BC97*100000000+COUNTIF($C97:Q97,3)*1000000+(BC93+BC94-BC95-BC96+30)*1000+(BC93+BC94)</f>
        <v>#REF!</v>
      </c>
      <c r="BD98" s="38" t="e">
        <f ca="1">BD97*100000000+COUNTIF($C97:R97,3)*1000000+(BD93+BD94-BD95-BD96+30)*1000+(BD93+BD94)</f>
        <v>#REF!</v>
      </c>
      <c r="BE98" s="38" t="e">
        <f ca="1">BE97*100000000+COUNTIF($C97:S97,3)*1000000+(BE93+BE94-BE95-BE96+30)*1000+(BE93+BE94)</f>
        <v>#REF!</v>
      </c>
      <c r="BF98" s="38" t="e">
        <f ca="1">BF97*100000000+COUNTIF($C97:T97,3)*1000000+(BF93+BF94-BF95-BF96+30)*1000+(BF93+BF94)</f>
        <v>#REF!</v>
      </c>
      <c r="BG98" s="38" t="e">
        <f ca="1">BG97*100000000+COUNTIF($C97:U97,3)*1000000+(BG93+BG94-BG95-BG96+30)*1000+(BG93+BG94)</f>
        <v>#REF!</v>
      </c>
      <c r="BH98" s="38" t="e">
        <f ca="1">BH97*100000000+COUNTIF($C97:V97,3)*1000000+(BH93+BH94-BH95-BH96+30)*1000+(BH93+BH94)</f>
        <v>#REF!</v>
      </c>
      <c r="BI98" s="38" t="e">
        <f ca="1">BI97*100000000+COUNTIF($C97:W97,3)*1000000+(BI93+BI94-BI95-BI96+30)*1000+(BI93+BI94)</f>
        <v>#REF!</v>
      </c>
      <c r="BJ98" s="38" t="e">
        <f ca="1">BJ97*100000000+COUNTIF($C97:X97,3)*1000000+(BJ93+BJ94-BJ95-BJ96+30)*1000+(BJ93+BJ94)</f>
        <v>#REF!</v>
      </c>
      <c r="BK98" s="38" t="e">
        <f ca="1">BK97*100000000+COUNTIF($C97:Y97,3)*1000000+(BK93+BK94-BK95-BK96+30)*1000+(BK93+BK94)</f>
        <v>#REF!</v>
      </c>
      <c r="BL98" s="38" t="e">
        <f ca="1">BL97*100000000+COUNTIF($C97:Z97,3)*1000000+(BL93+BL94-BL95-BL96+30)*1000+(BL93+BL94)</f>
        <v>#REF!</v>
      </c>
      <c r="BM98" s="38" t="e">
        <f ca="1">BM97*100000000+COUNTIF($C97:AA97,3)*1000000+(BM93+BM94-BM95-BM96+30)*1000+(BM93+BM94)</f>
        <v>#REF!</v>
      </c>
      <c r="BN98" s="38" t="e">
        <f ca="1">BN97*100000000+COUNTIF($C97:AB97,3)*1000000+(BN93+BN94-BN95-BN96+30)*1000+(BN93+BN94)</f>
        <v>#REF!</v>
      </c>
      <c r="BO98" s="38" t="e">
        <f ca="1">BO97*100000000+COUNTIF($C97:AC97,3)*1000000+(BO93+BO94-BO95-BO96+30)*1000+(BO93+BO94)</f>
        <v>#REF!</v>
      </c>
      <c r="BP98" s="38" t="e">
        <f ca="1">BP97*100000000+COUNTIF($C97:AD97,3)*1000000+(BP93+BP94-BP95-BP96+30)*1000+(BP93+BP94)</f>
        <v>#REF!</v>
      </c>
      <c r="BQ98" s="38" t="e">
        <f ca="1">BQ97*100000000+COUNTIF($C97:AE97,3)*1000000+(BQ93+BQ94-BQ95-BQ96+30)*1000+(BQ93+BQ94)</f>
        <v>#REF!</v>
      </c>
      <c r="BR98" s="38" t="e">
        <f ca="1">BR97*100000000+COUNTIF($C97:AF97,3)*1000000+(BR93+BR94-BR95-BR96+30)*1000+(BR93+BR94)</f>
        <v>#REF!</v>
      </c>
      <c r="BS98" s="38" t="e">
        <f ca="1">BS97*100000000+COUNTIF($C97:AG97,3)*1000000+(BS93+BS94-BS95-BS96+30)*1000+(BS93+BS94)</f>
        <v>#REF!</v>
      </c>
      <c r="BT98" s="38" t="e">
        <f ca="1">BT97*100000000+COUNTIF($C97:AH97,3)*1000000+(BT93+BT94-BT95-BT96+30)*1000+(BT93+BT94)</f>
        <v>#REF!</v>
      </c>
      <c r="BU98" s="38" t="e">
        <f ca="1">BU97*100000000+COUNTIF($C97:AI97,3)*1000000+(BU93+BU94-BU95-BU96+30)*1000+(BU93+BU94)</f>
        <v>#REF!</v>
      </c>
      <c r="BV98" s="38" t="e">
        <f ca="1">BV97*100000000+COUNTIF($C97:AJ97,3)*1000000+(BV93+BV94-BV95-BV96+30)*1000+(BV93+BV94)</f>
        <v>#REF!</v>
      </c>
      <c r="BW98" s="38" t="e">
        <f ca="1">BW97*100000000+COUNTIF($C97:AK97,3)*1000000+(BW93+BW94-BW95-BW96+30)*1000+(BW93+BW94)</f>
        <v>#REF!</v>
      </c>
      <c r="BX98" s="38" t="e">
        <f ca="1">BX97*100000000+COUNTIF($C97:AL97,3)*1000000+(BX93+BX94-BX95-BX96+30)*1000+(BX93+BX94)</f>
        <v>#REF!</v>
      </c>
      <c r="BY98" s="38" t="e">
        <f ca="1">BY97*100000000+COUNTIF($C97:AM97,3)*1000000+(BY93+BY94-BY95-BY96+30)*1000+(BY93+BY94)</f>
        <v>#REF!</v>
      </c>
      <c r="BZ98" s="38" t="e">
        <f ca="1">BZ97*100000000+COUNTIF($C97:AN97,3)*1000000+(BZ93+BZ94-BZ95-BZ96+30)*1000+(BZ93+BZ94)</f>
        <v>#REF!</v>
      </c>
    </row>
    <row r="99" spans="1:78" ht="13.5" thickBot="1" x14ac:dyDescent="0.25">
      <c r="A99" s="37"/>
      <c r="B99" s="22" t="e">
        <f t="shared" si="80"/>
        <v>#REF!</v>
      </c>
      <c r="C99" s="23" t="e">
        <f t="array" aca="1" ref="C99" ca="1">SUMPRODUCT(N(OFFSET(partidas,C$2*10,0,10,1)=$B99),OFFSET(partidas,C$2*10,1,10,1))</f>
        <v>#REF!</v>
      </c>
      <c r="D99" s="23" t="e">
        <f t="array" aca="1" ref="D99" ca="1">SUMPRODUCT(N(OFFSET(partidas,D$2*10,0,10,1)=$B99),OFFSET(partidas,D$2*10,1,10,1))</f>
        <v>#REF!</v>
      </c>
      <c r="E99" s="23" t="e">
        <f t="array" aca="1" ref="E99" ca="1">SUMPRODUCT(N(OFFSET(partidas,E$2*10,0,10,1)=$B99),OFFSET(partidas,E$2*10,1,10,1))</f>
        <v>#REF!</v>
      </c>
      <c r="F99" s="23" t="e">
        <f t="array" aca="1" ref="F99" ca="1">SUMPRODUCT(N(OFFSET(partidas,F$2*10,0,10,1)=$B99),OFFSET(partidas,F$2*10,1,10,1))</f>
        <v>#REF!</v>
      </c>
      <c r="G99" s="23" t="e">
        <f t="array" aca="1" ref="G99" ca="1">SUMPRODUCT(N(OFFSET(partidas,G$2*10,0,10,1)=$B99),OFFSET(partidas,G$2*10,1,10,1))</f>
        <v>#REF!</v>
      </c>
      <c r="H99" s="23" t="e">
        <f t="array" aca="1" ref="H99" ca="1">SUMPRODUCT(N(OFFSET(partidas,H$2*10,0,10,1)=$B99),OFFSET(partidas,H$2*10,1,10,1))</f>
        <v>#REF!</v>
      </c>
      <c r="I99" s="23" t="e">
        <f t="array" aca="1" ref="I99" ca="1">SUMPRODUCT(N(OFFSET(partidas,I$2*10,0,10,1)=$B99),OFFSET(partidas,I$2*10,1,10,1))</f>
        <v>#REF!</v>
      </c>
      <c r="J99" s="23" t="e">
        <f t="array" aca="1" ref="J99" ca="1">SUMPRODUCT(N(OFFSET(partidas,J$2*10,0,10,1)=$B99),OFFSET(partidas,J$2*10,1,10,1))</f>
        <v>#REF!</v>
      </c>
      <c r="K99" s="23" t="e">
        <f t="array" aca="1" ref="K99" ca="1">SUMPRODUCT(N(OFFSET(partidas,K$2*10,0,10,1)=$B99),OFFSET(partidas,K$2*10,1,10,1))</f>
        <v>#REF!</v>
      </c>
      <c r="L99" s="23" t="e">
        <f t="array" aca="1" ref="L99" ca="1">SUMPRODUCT(N(OFFSET(partidas,L$2*10,0,10,1)=$B99),OFFSET(partidas,L$2*10,1,10,1))</f>
        <v>#REF!</v>
      </c>
      <c r="M99" s="23" t="e">
        <f t="array" aca="1" ref="M99" ca="1">SUMPRODUCT(N(OFFSET(partidas,M$2*10,0,10,1)=$B99),OFFSET(partidas,M$2*10,1,10,1))</f>
        <v>#REF!</v>
      </c>
      <c r="N99" s="23" t="e">
        <f t="array" aca="1" ref="N99" ca="1">SUMPRODUCT(N(OFFSET(partidas,N$2*10,0,10,1)=$B99),OFFSET(partidas,N$2*10,1,10,1))</f>
        <v>#REF!</v>
      </c>
      <c r="O99" s="23" t="e">
        <f t="array" aca="1" ref="O99" ca="1">SUMPRODUCT(N(OFFSET(partidas,O$2*10,0,10,1)=$B99),OFFSET(partidas,O$2*10,1,10,1))</f>
        <v>#REF!</v>
      </c>
      <c r="P99" s="23" t="e">
        <f t="array" aca="1" ref="P99" ca="1">SUMPRODUCT(N(OFFSET(partidas,P$2*10,0,10,1)=$B99),OFFSET(partidas,P$2*10,1,10,1))</f>
        <v>#REF!</v>
      </c>
      <c r="Q99" s="23" t="e">
        <f t="array" aca="1" ref="Q99" ca="1">SUMPRODUCT(N(OFFSET(partidas,Q$2*10,0,10,1)=$B99),OFFSET(partidas,Q$2*10,1,10,1))</f>
        <v>#REF!</v>
      </c>
      <c r="R99" s="23" t="e">
        <f t="array" aca="1" ref="R99" ca="1">SUMPRODUCT(N(OFFSET(partidas,R$2*10,0,10,1)=$B99),OFFSET(partidas,R$2*10,1,10,1))</f>
        <v>#REF!</v>
      </c>
      <c r="S99" s="23" t="e">
        <f t="array" aca="1" ref="S99" ca="1">SUMPRODUCT(N(OFFSET(partidas,S$2*10,0,10,1)=$B99),OFFSET(partidas,S$2*10,1,10,1))</f>
        <v>#REF!</v>
      </c>
      <c r="T99" s="23" t="e">
        <f t="array" aca="1" ref="T99" ca="1">SUMPRODUCT(N(OFFSET(partidas,T$2*10,0,10,1)=$B99),OFFSET(partidas,T$2*10,1,10,1))</f>
        <v>#REF!</v>
      </c>
      <c r="U99" s="23" t="e">
        <f t="array" aca="1" ref="U99" ca="1">SUMPRODUCT(N(OFFSET(partidas,U$2*10,0,10,1)=$B99),OFFSET(partidas,U$2*10,1,10,1))</f>
        <v>#REF!</v>
      </c>
      <c r="V99" s="23" t="e">
        <f t="array" aca="1" ref="V99" ca="1">SUMPRODUCT(N(OFFSET(partidas,V$2*10,0,10,1)=$B99),OFFSET(partidas,V$2*10,1,10,1))</f>
        <v>#REF!</v>
      </c>
      <c r="W99" s="23" t="e">
        <f t="array" aca="1" ref="W99" ca="1">SUMPRODUCT(N(OFFSET(partidas,W$2*10,0,10,1)=$B99),OFFSET(partidas,W$2*10,1,10,1))</f>
        <v>#REF!</v>
      </c>
      <c r="X99" s="23" t="e">
        <f t="array" aca="1" ref="X99" ca="1">SUMPRODUCT(N(OFFSET(partidas,X$2*10,0,10,1)=$B99),OFFSET(partidas,X$2*10,1,10,1))</f>
        <v>#REF!</v>
      </c>
      <c r="Y99" s="23" t="e">
        <f t="array" aca="1" ref="Y99" ca="1">SUMPRODUCT(N(OFFSET(partidas,Y$2*10,0,10,1)=$B99),OFFSET(partidas,Y$2*10,1,10,1))</f>
        <v>#REF!</v>
      </c>
      <c r="Z99" s="23" t="e">
        <f t="array" aca="1" ref="Z99" ca="1">SUMPRODUCT(N(OFFSET(partidas,Z$2*10,0,10,1)=$B99),OFFSET(partidas,Z$2*10,1,10,1))</f>
        <v>#REF!</v>
      </c>
      <c r="AA99" s="23" t="e">
        <f t="array" aca="1" ref="AA99" ca="1">SUMPRODUCT(N(OFFSET(partidas,AA$2*10,0,10,1)=$B99),OFFSET(partidas,AA$2*10,1,10,1))</f>
        <v>#REF!</v>
      </c>
      <c r="AB99" s="23" t="e">
        <f t="array" aca="1" ref="AB99" ca="1">SUMPRODUCT(N(OFFSET(partidas,AB$2*10,0,10,1)=$B99),OFFSET(partidas,AB$2*10,1,10,1))</f>
        <v>#REF!</v>
      </c>
      <c r="AC99" s="23" t="e">
        <f t="array" aca="1" ref="AC99" ca="1">SUMPRODUCT(N(OFFSET(partidas,AC$2*10,0,10,1)=$B99),OFFSET(partidas,AC$2*10,1,10,1))</f>
        <v>#REF!</v>
      </c>
      <c r="AD99" s="23" t="e">
        <f t="array" aca="1" ref="AD99" ca="1">SUMPRODUCT(N(OFFSET(partidas,AD$2*10,0,10,1)=$B99),OFFSET(partidas,AD$2*10,1,10,1))</f>
        <v>#REF!</v>
      </c>
      <c r="AE99" s="23" t="e">
        <f t="array" aca="1" ref="AE99" ca="1">SUMPRODUCT(N(OFFSET(partidas,AE$2*10,0,10,1)=$B99),OFFSET(partidas,AE$2*10,1,10,1))</f>
        <v>#REF!</v>
      </c>
      <c r="AF99" s="23" t="e">
        <f t="array" aca="1" ref="AF99" ca="1">SUMPRODUCT(N(OFFSET(partidas,AF$2*10,0,10,1)=$B99),OFFSET(partidas,AF$2*10,1,10,1))</f>
        <v>#REF!</v>
      </c>
      <c r="AG99" s="23" t="e">
        <f t="array" aca="1" ref="AG99" ca="1">SUMPRODUCT(N(OFFSET(partidas,AG$2*10,0,10,1)=$B99),OFFSET(partidas,AG$2*10,1,10,1))</f>
        <v>#REF!</v>
      </c>
      <c r="AH99" s="23" t="e">
        <f t="array" aca="1" ref="AH99" ca="1">SUMPRODUCT(N(OFFSET(partidas,AH$2*10,0,10,1)=$B99),OFFSET(partidas,AH$2*10,1,10,1))</f>
        <v>#REF!</v>
      </c>
      <c r="AI99" s="23" t="e">
        <f t="array" aca="1" ref="AI99" ca="1">SUMPRODUCT(N(OFFSET(partidas,AI$2*10,0,10,1)=$B99),OFFSET(partidas,AI$2*10,1,10,1))</f>
        <v>#REF!</v>
      </c>
      <c r="AJ99" s="23" t="e">
        <f t="array" aca="1" ref="AJ99" ca="1">SUMPRODUCT(N(OFFSET(partidas,AJ$2*10,0,10,1)=$B99),OFFSET(partidas,AJ$2*10,1,10,1))</f>
        <v>#REF!</v>
      </c>
      <c r="AK99" s="23" t="e">
        <f t="array" aca="1" ref="AK99" ca="1">SUMPRODUCT(N(OFFSET(partidas,AK$2*10,0,10,1)=$B99),OFFSET(partidas,AK$2*10,1,10,1))</f>
        <v>#REF!</v>
      </c>
      <c r="AL99" s="23" t="e">
        <f t="array" aca="1" ref="AL99" ca="1">SUMPRODUCT(N(OFFSET(partidas,AL$2*10,0,10,1)=$B99),OFFSET(partidas,AL$2*10,1,10,1))</f>
        <v>#REF!</v>
      </c>
      <c r="AM99" s="23" t="e">
        <f t="array" aca="1" ref="AM99" ca="1">SUMPRODUCT(N(OFFSET(partidas,AM$2*10,0,10,1)=$B99),OFFSET(partidas,AM$2*10,1,10,1))</f>
        <v>#REF!</v>
      </c>
      <c r="AN99" s="23" t="e">
        <f t="array" aca="1" ref="AN99" ca="1">SUMPRODUCT(N(OFFSET(partidas,AN$2*10,0,10,1)=$B99),OFFSET(partidas,AN$2*10,1,10,1))</f>
        <v>#REF!</v>
      </c>
      <c r="AO99" s="23" t="e">
        <f ca="1">C99</f>
        <v>#REF!</v>
      </c>
      <c r="AP99" s="23" t="e">
        <f t="shared" ref="AP99:AX103" ca="1" si="118">D99+AO99</f>
        <v>#REF!</v>
      </c>
      <c r="AQ99" s="23" t="e">
        <f t="shared" ca="1" si="118"/>
        <v>#REF!</v>
      </c>
      <c r="AR99" s="23" t="e">
        <f t="shared" ca="1" si="118"/>
        <v>#REF!</v>
      </c>
      <c r="AS99" s="23" t="e">
        <f t="shared" ca="1" si="118"/>
        <v>#REF!</v>
      </c>
      <c r="AT99" s="23" t="e">
        <f t="shared" ca="1" si="118"/>
        <v>#REF!</v>
      </c>
      <c r="AU99" s="23" t="e">
        <f t="shared" ca="1" si="118"/>
        <v>#REF!</v>
      </c>
      <c r="AV99" s="23" t="e">
        <f t="shared" ca="1" si="118"/>
        <v>#REF!</v>
      </c>
      <c r="AW99" s="23" t="e">
        <f t="shared" ca="1" si="118"/>
        <v>#REF!</v>
      </c>
      <c r="AX99" s="23" t="e">
        <f t="shared" ca="1" si="118"/>
        <v>#REF!</v>
      </c>
      <c r="AY99" s="23" t="e">
        <f t="shared" ref="AY99:BZ99" ca="1" si="119">M99+AX99</f>
        <v>#REF!</v>
      </c>
      <c r="AZ99" s="23" t="e">
        <f t="shared" ca="1" si="119"/>
        <v>#REF!</v>
      </c>
      <c r="BA99" s="23" t="e">
        <f t="shared" ca="1" si="119"/>
        <v>#REF!</v>
      </c>
      <c r="BB99" s="23" t="e">
        <f t="shared" ca="1" si="119"/>
        <v>#REF!</v>
      </c>
      <c r="BC99" s="23" t="e">
        <f t="shared" ca="1" si="119"/>
        <v>#REF!</v>
      </c>
      <c r="BD99" s="23" t="e">
        <f t="shared" ca="1" si="119"/>
        <v>#REF!</v>
      </c>
      <c r="BE99" s="23" t="e">
        <f t="shared" ca="1" si="119"/>
        <v>#REF!</v>
      </c>
      <c r="BF99" s="23" t="e">
        <f t="shared" ca="1" si="119"/>
        <v>#REF!</v>
      </c>
      <c r="BG99" s="23" t="e">
        <f t="shared" ca="1" si="119"/>
        <v>#REF!</v>
      </c>
      <c r="BH99" s="23" t="e">
        <f t="shared" ca="1" si="119"/>
        <v>#REF!</v>
      </c>
      <c r="BI99" s="23" t="e">
        <f t="shared" ca="1" si="119"/>
        <v>#REF!</v>
      </c>
      <c r="BJ99" s="23" t="e">
        <f t="shared" ca="1" si="119"/>
        <v>#REF!</v>
      </c>
      <c r="BK99" s="23" t="e">
        <f t="shared" ca="1" si="119"/>
        <v>#REF!</v>
      </c>
      <c r="BL99" s="23" t="e">
        <f t="shared" ca="1" si="119"/>
        <v>#REF!</v>
      </c>
      <c r="BM99" s="23" t="e">
        <f t="shared" ca="1" si="119"/>
        <v>#REF!</v>
      </c>
      <c r="BN99" s="23" t="e">
        <f t="shared" ca="1" si="119"/>
        <v>#REF!</v>
      </c>
      <c r="BO99" s="23" t="e">
        <f t="shared" ca="1" si="119"/>
        <v>#REF!</v>
      </c>
      <c r="BP99" s="23" t="e">
        <f t="shared" ca="1" si="119"/>
        <v>#REF!</v>
      </c>
      <c r="BQ99" s="23" t="e">
        <f t="shared" ca="1" si="119"/>
        <v>#REF!</v>
      </c>
      <c r="BR99" s="23" t="e">
        <f t="shared" ca="1" si="119"/>
        <v>#REF!</v>
      </c>
      <c r="BS99" s="23" t="e">
        <f t="shared" ca="1" si="119"/>
        <v>#REF!</v>
      </c>
      <c r="BT99" s="23" t="e">
        <f t="shared" ca="1" si="119"/>
        <v>#REF!</v>
      </c>
      <c r="BU99" s="23" t="e">
        <f t="shared" ca="1" si="119"/>
        <v>#REF!</v>
      </c>
      <c r="BV99" s="23" t="e">
        <f t="shared" ca="1" si="119"/>
        <v>#REF!</v>
      </c>
      <c r="BW99" s="23" t="e">
        <f t="shared" ca="1" si="119"/>
        <v>#REF!</v>
      </c>
      <c r="BX99" s="23" t="e">
        <f t="shared" ca="1" si="119"/>
        <v>#REF!</v>
      </c>
      <c r="BY99" s="23" t="e">
        <f t="shared" ca="1" si="119"/>
        <v>#REF!</v>
      </c>
      <c r="BZ99" s="23" t="e">
        <f t="shared" ca="1" si="119"/>
        <v>#REF!</v>
      </c>
    </row>
    <row r="100" spans="1:78" ht="13.5" thickBot="1" x14ac:dyDescent="0.25">
      <c r="A100" s="37"/>
      <c r="B100" s="22" t="e">
        <f t="shared" si="80"/>
        <v>#REF!</v>
      </c>
      <c r="C100" s="23" t="e">
        <f t="array" aca="1" ref="C100" ca="1">SUMPRODUCT(N(OFFSET(partidas,C$2*10,4,10,1)=$B99),OFFSET(partidas,C$2*10,3,10,1))</f>
        <v>#REF!</v>
      </c>
      <c r="D100" s="23" t="e">
        <f t="array" aca="1" ref="D100" ca="1">SUMPRODUCT(N(OFFSET(partidas,D$2*10,4,10,1)=$B99),OFFSET(partidas,D$2*10,3,10,1))</f>
        <v>#REF!</v>
      </c>
      <c r="E100" s="23" t="e">
        <f t="array" aca="1" ref="E100" ca="1">SUMPRODUCT(N(OFFSET(partidas,E$2*10,4,10,1)=$B99),OFFSET(partidas,E$2*10,3,10,1))</f>
        <v>#REF!</v>
      </c>
      <c r="F100" s="23" t="e">
        <f t="array" aca="1" ref="F100" ca="1">SUMPRODUCT(N(OFFSET(partidas,F$2*10,4,10,1)=$B99),OFFSET(partidas,F$2*10,3,10,1))</f>
        <v>#REF!</v>
      </c>
      <c r="G100" s="23" t="e">
        <f t="array" aca="1" ref="G100" ca="1">SUMPRODUCT(N(OFFSET(partidas,G$2*10,4,10,1)=$B99),OFFSET(partidas,G$2*10,3,10,1))</f>
        <v>#REF!</v>
      </c>
      <c r="H100" s="23" t="e">
        <f t="array" aca="1" ref="H100" ca="1">SUMPRODUCT(N(OFFSET(partidas,H$2*10,4,10,1)=$B99),OFFSET(partidas,H$2*10,3,10,1))</f>
        <v>#REF!</v>
      </c>
      <c r="I100" s="23" t="e">
        <f t="array" aca="1" ref="I100" ca="1">SUMPRODUCT(N(OFFSET(partidas,I$2*10,4,10,1)=$B99),OFFSET(partidas,I$2*10,3,10,1))</f>
        <v>#REF!</v>
      </c>
      <c r="J100" s="23" t="e">
        <f t="array" aca="1" ref="J100" ca="1">SUMPRODUCT(N(OFFSET(partidas,J$2*10,4,10,1)=$B99),OFFSET(partidas,J$2*10,3,10,1))</f>
        <v>#REF!</v>
      </c>
      <c r="K100" s="23" t="e">
        <f t="array" aca="1" ref="K100" ca="1">SUMPRODUCT(N(OFFSET(partidas,K$2*10,4,10,1)=$B99),OFFSET(partidas,K$2*10,3,10,1))</f>
        <v>#REF!</v>
      </c>
      <c r="L100" s="23" t="e">
        <f t="array" aca="1" ref="L100" ca="1">SUMPRODUCT(N(OFFSET(partidas,L$2*10,4,10,1)=$B99),OFFSET(partidas,L$2*10,3,10,1))</f>
        <v>#REF!</v>
      </c>
      <c r="M100" s="23" t="e">
        <f t="array" aca="1" ref="M100" ca="1">SUMPRODUCT(N(OFFSET(partidas,M$2*10,4,10,1)=$B99),OFFSET(partidas,M$2*10,3,10,1))</f>
        <v>#REF!</v>
      </c>
      <c r="N100" s="23" t="e">
        <f t="array" aca="1" ref="N100" ca="1">SUMPRODUCT(N(OFFSET(partidas,N$2*10,4,10,1)=$B99),OFFSET(partidas,N$2*10,3,10,1))</f>
        <v>#REF!</v>
      </c>
      <c r="O100" s="23" t="e">
        <f t="array" aca="1" ref="O100" ca="1">SUMPRODUCT(N(OFFSET(partidas,O$2*10,4,10,1)=$B99),OFFSET(partidas,O$2*10,3,10,1))</f>
        <v>#REF!</v>
      </c>
      <c r="P100" s="23" t="e">
        <f t="array" aca="1" ref="P100" ca="1">SUMPRODUCT(N(OFFSET(partidas,P$2*10,4,10,1)=$B99),OFFSET(partidas,P$2*10,3,10,1))</f>
        <v>#REF!</v>
      </c>
      <c r="Q100" s="23" t="e">
        <f t="array" aca="1" ref="Q100" ca="1">SUMPRODUCT(N(OFFSET(partidas,Q$2*10,4,10,1)=$B99),OFFSET(partidas,Q$2*10,3,10,1))</f>
        <v>#REF!</v>
      </c>
      <c r="R100" s="23" t="e">
        <f t="array" aca="1" ref="R100" ca="1">SUMPRODUCT(N(OFFSET(partidas,R$2*10,4,10,1)=$B99),OFFSET(partidas,R$2*10,3,10,1))</f>
        <v>#REF!</v>
      </c>
      <c r="S100" s="23" t="e">
        <f t="array" aca="1" ref="S100" ca="1">SUMPRODUCT(N(OFFSET(partidas,S$2*10,4,10,1)=$B99),OFFSET(partidas,S$2*10,3,10,1))</f>
        <v>#REF!</v>
      </c>
      <c r="T100" s="23" t="e">
        <f t="array" aca="1" ref="T100" ca="1">SUMPRODUCT(N(OFFSET(partidas,T$2*10,4,10,1)=$B99),OFFSET(partidas,T$2*10,3,10,1))</f>
        <v>#REF!</v>
      </c>
      <c r="U100" s="23" t="e">
        <f t="array" aca="1" ref="U100" ca="1">SUMPRODUCT(N(OFFSET(partidas,U$2*10,4,10,1)=$B99),OFFSET(partidas,U$2*10,3,10,1))</f>
        <v>#REF!</v>
      </c>
      <c r="V100" s="23" t="e">
        <f t="array" aca="1" ref="V100" ca="1">SUMPRODUCT(N(OFFSET(partidas,V$2*10,4,10,1)=$B99),OFFSET(partidas,V$2*10,3,10,1))</f>
        <v>#REF!</v>
      </c>
      <c r="W100" s="23" t="e">
        <f t="array" aca="1" ref="W100" ca="1">SUMPRODUCT(N(OFFSET(partidas,W$2*10,4,10,1)=$B99),OFFSET(partidas,W$2*10,3,10,1))</f>
        <v>#REF!</v>
      </c>
      <c r="X100" s="23" t="e">
        <f t="array" aca="1" ref="X100" ca="1">SUMPRODUCT(N(OFFSET(partidas,X$2*10,4,10,1)=$B99),OFFSET(partidas,X$2*10,3,10,1))</f>
        <v>#REF!</v>
      </c>
      <c r="Y100" s="23" t="e">
        <f t="array" aca="1" ref="Y100" ca="1">SUMPRODUCT(N(OFFSET(partidas,Y$2*10,4,10,1)=$B99),OFFSET(partidas,Y$2*10,3,10,1))</f>
        <v>#REF!</v>
      </c>
      <c r="Z100" s="23" t="e">
        <f t="array" aca="1" ref="Z100" ca="1">SUMPRODUCT(N(OFFSET(partidas,Z$2*10,4,10,1)=$B99),OFFSET(partidas,Z$2*10,3,10,1))</f>
        <v>#REF!</v>
      </c>
      <c r="AA100" s="23" t="e">
        <f t="array" aca="1" ref="AA100" ca="1">SUMPRODUCT(N(OFFSET(partidas,AA$2*10,4,10,1)=$B99),OFFSET(partidas,AA$2*10,3,10,1))</f>
        <v>#REF!</v>
      </c>
      <c r="AB100" s="23" t="e">
        <f t="array" aca="1" ref="AB100" ca="1">SUMPRODUCT(N(OFFSET(partidas,AB$2*10,4,10,1)=$B99),OFFSET(partidas,AB$2*10,3,10,1))</f>
        <v>#REF!</v>
      </c>
      <c r="AC100" s="23" t="e">
        <f t="array" aca="1" ref="AC100" ca="1">SUMPRODUCT(N(OFFSET(partidas,AC$2*10,4,10,1)=$B99),OFFSET(partidas,AC$2*10,3,10,1))</f>
        <v>#REF!</v>
      </c>
      <c r="AD100" s="23" t="e">
        <f t="array" aca="1" ref="AD100" ca="1">SUMPRODUCT(N(OFFSET(partidas,AD$2*10,4,10,1)=$B99),OFFSET(partidas,AD$2*10,3,10,1))</f>
        <v>#REF!</v>
      </c>
      <c r="AE100" s="23" t="e">
        <f t="array" aca="1" ref="AE100" ca="1">SUMPRODUCT(N(OFFSET(partidas,AE$2*10,4,10,1)=$B99),OFFSET(partidas,AE$2*10,3,10,1))</f>
        <v>#REF!</v>
      </c>
      <c r="AF100" s="23" t="e">
        <f t="array" aca="1" ref="AF100" ca="1">SUMPRODUCT(N(OFFSET(partidas,AF$2*10,4,10,1)=$B99),OFFSET(partidas,AF$2*10,3,10,1))</f>
        <v>#REF!</v>
      </c>
      <c r="AG100" s="23" t="e">
        <f t="array" aca="1" ref="AG100" ca="1">SUMPRODUCT(N(OFFSET(partidas,AG$2*10,4,10,1)=$B99),OFFSET(partidas,AG$2*10,3,10,1))</f>
        <v>#REF!</v>
      </c>
      <c r="AH100" s="23" t="e">
        <f t="array" aca="1" ref="AH100" ca="1">SUMPRODUCT(N(OFFSET(partidas,AH$2*10,4,10,1)=$B99),OFFSET(partidas,AH$2*10,3,10,1))</f>
        <v>#REF!</v>
      </c>
      <c r="AI100" s="23" t="e">
        <f t="array" aca="1" ref="AI100" ca="1">SUMPRODUCT(N(OFFSET(partidas,AI$2*10,4,10,1)=$B99),OFFSET(partidas,AI$2*10,3,10,1))</f>
        <v>#REF!</v>
      </c>
      <c r="AJ100" s="23" t="e">
        <f t="array" aca="1" ref="AJ100" ca="1">SUMPRODUCT(N(OFFSET(partidas,AJ$2*10,4,10,1)=$B99),OFFSET(partidas,AJ$2*10,3,10,1))</f>
        <v>#REF!</v>
      </c>
      <c r="AK100" s="23" t="e">
        <f t="array" aca="1" ref="AK100" ca="1">SUMPRODUCT(N(OFFSET(partidas,AK$2*10,4,10,1)=$B99),OFFSET(partidas,AK$2*10,3,10,1))</f>
        <v>#REF!</v>
      </c>
      <c r="AL100" s="23" t="e">
        <f t="array" aca="1" ref="AL100" ca="1">SUMPRODUCT(N(OFFSET(partidas,AL$2*10,4,10,1)=$B99),OFFSET(partidas,AL$2*10,3,10,1))</f>
        <v>#REF!</v>
      </c>
      <c r="AM100" s="23" t="e">
        <f t="array" aca="1" ref="AM100" ca="1">SUMPRODUCT(N(OFFSET(partidas,AM$2*10,4,10,1)=$B99),OFFSET(partidas,AM$2*10,3,10,1))</f>
        <v>#REF!</v>
      </c>
      <c r="AN100" s="23" t="e">
        <f t="array" aca="1" ref="AN100" ca="1">SUMPRODUCT(N(OFFSET(partidas,AN$2*10,4,10,1)=$B99),OFFSET(partidas,AN$2*10,3,10,1))</f>
        <v>#REF!</v>
      </c>
      <c r="AO100" s="23" t="e">
        <f ca="1">C100</f>
        <v>#REF!</v>
      </c>
      <c r="AP100" s="23" t="e">
        <f t="shared" ca="1" si="118"/>
        <v>#REF!</v>
      </c>
      <c r="AQ100" s="23" t="e">
        <f t="shared" ca="1" si="118"/>
        <v>#REF!</v>
      </c>
      <c r="AR100" s="23" t="e">
        <f t="shared" ca="1" si="118"/>
        <v>#REF!</v>
      </c>
      <c r="AS100" s="23" t="e">
        <f t="shared" ca="1" si="118"/>
        <v>#REF!</v>
      </c>
      <c r="AT100" s="23" t="e">
        <f t="shared" ca="1" si="118"/>
        <v>#REF!</v>
      </c>
      <c r="AU100" s="23" t="e">
        <f t="shared" ca="1" si="118"/>
        <v>#REF!</v>
      </c>
      <c r="AV100" s="23" t="e">
        <f t="shared" ca="1" si="118"/>
        <v>#REF!</v>
      </c>
      <c r="AW100" s="23" t="e">
        <f t="shared" ca="1" si="118"/>
        <v>#REF!</v>
      </c>
      <c r="AX100" s="23" t="e">
        <f t="shared" ca="1" si="118"/>
        <v>#REF!</v>
      </c>
      <c r="AY100" s="23" t="e">
        <f t="shared" ref="AY100:BZ100" ca="1" si="120">M100+AX100</f>
        <v>#REF!</v>
      </c>
      <c r="AZ100" s="23" t="e">
        <f t="shared" ca="1" si="120"/>
        <v>#REF!</v>
      </c>
      <c r="BA100" s="23" t="e">
        <f t="shared" ca="1" si="120"/>
        <v>#REF!</v>
      </c>
      <c r="BB100" s="23" t="e">
        <f t="shared" ca="1" si="120"/>
        <v>#REF!</v>
      </c>
      <c r="BC100" s="23" t="e">
        <f t="shared" ca="1" si="120"/>
        <v>#REF!</v>
      </c>
      <c r="BD100" s="23" t="e">
        <f t="shared" ca="1" si="120"/>
        <v>#REF!</v>
      </c>
      <c r="BE100" s="23" t="e">
        <f t="shared" ca="1" si="120"/>
        <v>#REF!</v>
      </c>
      <c r="BF100" s="23" t="e">
        <f t="shared" ca="1" si="120"/>
        <v>#REF!</v>
      </c>
      <c r="BG100" s="23" t="e">
        <f t="shared" ca="1" si="120"/>
        <v>#REF!</v>
      </c>
      <c r="BH100" s="23" t="e">
        <f t="shared" ca="1" si="120"/>
        <v>#REF!</v>
      </c>
      <c r="BI100" s="23" t="e">
        <f t="shared" ca="1" si="120"/>
        <v>#REF!</v>
      </c>
      <c r="BJ100" s="23" t="e">
        <f t="shared" ca="1" si="120"/>
        <v>#REF!</v>
      </c>
      <c r="BK100" s="23" t="e">
        <f t="shared" ca="1" si="120"/>
        <v>#REF!</v>
      </c>
      <c r="BL100" s="23" t="e">
        <f t="shared" ca="1" si="120"/>
        <v>#REF!</v>
      </c>
      <c r="BM100" s="23" t="e">
        <f t="shared" ca="1" si="120"/>
        <v>#REF!</v>
      </c>
      <c r="BN100" s="23" t="e">
        <f t="shared" ca="1" si="120"/>
        <v>#REF!</v>
      </c>
      <c r="BO100" s="23" t="e">
        <f t="shared" ca="1" si="120"/>
        <v>#REF!</v>
      </c>
      <c r="BP100" s="23" t="e">
        <f t="shared" ca="1" si="120"/>
        <v>#REF!</v>
      </c>
      <c r="BQ100" s="23" t="e">
        <f t="shared" ca="1" si="120"/>
        <v>#REF!</v>
      </c>
      <c r="BR100" s="23" t="e">
        <f t="shared" ca="1" si="120"/>
        <v>#REF!</v>
      </c>
      <c r="BS100" s="23" t="e">
        <f t="shared" ca="1" si="120"/>
        <v>#REF!</v>
      </c>
      <c r="BT100" s="23" t="e">
        <f t="shared" ca="1" si="120"/>
        <v>#REF!</v>
      </c>
      <c r="BU100" s="23" t="e">
        <f t="shared" ca="1" si="120"/>
        <v>#REF!</v>
      </c>
      <c r="BV100" s="23" t="e">
        <f t="shared" ca="1" si="120"/>
        <v>#REF!</v>
      </c>
      <c r="BW100" s="23" t="e">
        <f t="shared" ca="1" si="120"/>
        <v>#REF!</v>
      </c>
      <c r="BX100" s="23" t="e">
        <f t="shared" ca="1" si="120"/>
        <v>#REF!</v>
      </c>
      <c r="BY100" s="23" t="e">
        <f t="shared" ca="1" si="120"/>
        <v>#REF!</v>
      </c>
      <c r="BZ100" s="23" t="e">
        <f t="shared" ca="1" si="120"/>
        <v>#REF!</v>
      </c>
    </row>
    <row r="101" spans="1:78" ht="13.5" thickBot="1" x14ac:dyDescent="0.25">
      <c r="A101" s="37"/>
      <c r="B101" s="22" t="e">
        <f t="shared" si="80"/>
        <v>#REF!</v>
      </c>
      <c r="C101" s="23" t="e">
        <f t="array" aca="1" ref="C101" ca="1">SUMPRODUCT(N(OFFSET(partidas,C$2*10,0,10,1)=$B99),OFFSET(partidas,C$2*10,3,10,1))</f>
        <v>#REF!</v>
      </c>
      <c r="D101" s="23" t="e">
        <f t="array" aca="1" ref="D101" ca="1">SUMPRODUCT(N(OFFSET(partidas,D$2*10,0,10,1)=$B99),OFFSET(partidas,D$2*10,3,10,1))</f>
        <v>#REF!</v>
      </c>
      <c r="E101" s="23" t="e">
        <f t="array" aca="1" ref="E101" ca="1">SUMPRODUCT(N(OFFSET(partidas,E$2*10,0,10,1)=$B99),OFFSET(partidas,E$2*10,3,10,1))</f>
        <v>#REF!</v>
      </c>
      <c r="F101" s="23" t="e">
        <f t="array" aca="1" ref="F101" ca="1">SUMPRODUCT(N(OFFSET(partidas,F$2*10,0,10,1)=$B99),OFFSET(partidas,F$2*10,3,10,1))</f>
        <v>#REF!</v>
      </c>
      <c r="G101" s="23" t="e">
        <f t="array" aca="1" ref="G101" ca="1">SUMPRODUCT(N(OFFSET(partidas,G$2*10,0,10,1)=$B99),OFFSET(partidas,G$2*10,3,10,1))</f>
        <v>#REF!</v>
      </c>
      <c r="H101" s="23" t="e">
        <f t="array" aca="1" ref="H101" ca="1">SUMPRODUCT(N(OFFSET(partidas,H$2*10,0,10,1)=$B99),OFFSET(partidas,H$2*10,3,10,1))</f>
        <v>#REF!</v>
      </c>
      <c r="I101" s="23" t="e">
        <f t="array" aca="1" ref="I101" ca="1">SUMPRODUCT(N(OFFSET(partidas,I$2*10,0,10,1)=$B99),OFFSET(partidas,I$2*10,3,10,1))</f>
        <v>#REF!</v>
      </c>
      <c r="J101" s="23" t="e">
        <f t="array" aca="1" ref="J101" ca="1">SUMPRODUCT(N(OFFSET(partidas,J$2*10,0,10,1)=$B99),OFFSET(partidas,J$2*10,3,10,1))</f>
        <v>#REF!</v>
      </c>
      <c r="K101" s="23" t="e">
        <f t="array" aca="1" ref="K101" ca="1">SUMPRODUCT(N(OFFSET(partidas,K$2*10,0,10,1)=$B99),OFFSET(partidas,K$2*10,3,10,1))</f>
        <v>#REF!</v>
      </c>
      <c r="L101" s="23" t="e">
        <f t="array" aca="1" ref="L101" ca="1">SUMPRODUCT(N(OFFSET(partidas,L$2*10,0,10,1)=$B99),OFFSET(partidas,L$2*10,3,10,1))</f>
        <v>#REF!</v>
      </c>
      <c r="M101" s="23" t="e">
        <f t="array" aca="1" ref="M101" ca="1">SUMPRODUCT(N(OFFSET(partidas,M$2*10,0,10,1)=$B99),OFFSET(partidas,M$2*10,3,10,1))</f>
        <v>#REF!</v>
      </c>
      <c r="N101" s="23" t="e">
        <f t="array" aca="1" ref="N101" ca="1">SUMPRODUCT(N(OFFSET(partidas,N$2*10,0,10,1)=$B99),OFFSET(partidas,N$2*10,3,10,1))</f>
        <v>#REF!</v>
      </c>
      <c r="O101" s="23" t="e">
        <f t="array" aca="1" ref="O101" ca="1">SUMPRODUCT(N(OFFSET(partidas,O$2*10,0,10,1)=$B99),OFFSET(partidas,O$2*10,3,10,1))</f>
        <v>#REF!</v>
      </c>
      <c r="P101" s="23" t="e">
        <f t="array" aca="1" ref="P101" ca="1">SUMPRODUCT(N(OFFSET(partidas,P$2*10,0,10,1)=$B99),OFFSET(partidas,P$2*10,3,10,1))</f>
        <v>#REF!</v>
      </c>
      <c r="Q101" s="23" t="e">
        <f t="array" aca="1" ref="Q101" ca="1">SUMPRODUCT(N(OFFSET(partidas,Q$2*10,0,10,1)=$B99),OFFSET(partidas,Q$2*10,3,10,1))</f>
        <v>#REF!</v>
      </c>
      <c r="R101" s="23" t="e">
        <f t="array" aca="1" ref="R101" ca="1">SUMPRODUCT(N(OFFSET(partidas,R$2*10,0,10,1)=$B99),OFFSET(partidas,R$2*10,3,10,1))</f>
        <v>#REF!</v>
      </c>
      <c r="S101" s="23" t="e">
        <f t="array" aca="1" ref="S101" ca="1">SUMPRODUCT(N(OFFSET(partidas,S$2*10,0,10,1)=$B99),OFFSET(partidas,S$2*10,3,10,1))</f>
        <v>#REF!</v>
      </c>
      <c r="T101" s="23" t="e">
        <f t="array" aca="1" ref="T101" ca="1">SUMPRODUCT(N(OFFSET(partidas,T$2*10,0,10,1)=$B99),OFFSET(partidas,T$2*10,3,10,1))</f>
        <v>#REF!</v>
      </c>
      <c r="U101" s="23" t="e">
        <f t="array" aca="1" ref="U101" ca="1">SUMPRODUCT(N(OFFSET(partidas,U$2*10,0,10,1)=$B99),OFFSET(partidas,U$2*10,3,10,1))</f>
        <v>#REF!</v>
      </c>
      <c r="V101" s="23" t="e">
        <f t="array" aca="1" ref="V101" ca="1">SUMPRODUCT(N(OFFSET(partidas,V$2*10,0,10,1)=$B99),OFFSET(partidas,V$2*10,3,10,1))</f>
        <v>#REF!</v>
      </c>
      <c r="W101" s="23" t="e">
        <f t="array" aca="1" ref="W101" ca="1">SUMPRODUCT(N(OFFSET(partidas,W$2*10,0,10,1)=$B99),OFFSET(partidas,W$2*10,3,10,1))</f>
        <v>#REF!</v>
      </c>
      <c r="X101" s="23" t="e">
        <f t="array" aca="1" ref="X101" ca="1">SUMPRODUCT(N(OFFSET(partidas,X$2*10,0,10,1)=$B99),OFFSET(partidas,X$2*10,3,10,1))</f>
        <v>#REF!</v>
      </c>
      <c r="Y101" s="23" t="e">
        <f t="array" aca="1" ref="Y101" ca="1">SUMPRODUCT(N(OFFSET(partidas,Y$2*10,0,10,1)=$B99),OFFSET(partidas,Y$2*10,3,10,1))</f>
        <v>#REF!</v>
      </c>
      <c r="Z101" s="23" t="e">
        <f t="array" aca="1" ref="Z101" ca="1">SUMPRODUCT(N(OFFSET(partidas,Z$2*10,0,10,1)=$B99),OFFSET(partidas,Z$2*10,3,10,1))</f>
        <v>#REF!</v>
      </c>
      <c r="AA101" s="23" t="e">
        <f t="array" aca="1" ref="AA101" ca="1">SUMPRODUCT(N(OFFSET(partidas,AA$2*10,0,10,1)=$B99),OFFSET(partidas,AA$2*10,3,10,1))</f>
        <v>#REF!</v>
      </c>
      <c r="AB101" s="23" t="e">
        <f t="array" aca="1" ref="AB101" ca="1">SUMPRODUCT(N(OFFSET(partidas,AB$2*10,0,10,1)=$B99),OFFSET(partidas,AB$2*10,3,10,1))</f>
        <v>#REF!</v>
      </c>
      <c r="AC101" s="23" t="e">
        <f t="array" aca="1" ref="AC101" ca="1">SUMPRODUCT(N(OFFSET(partidas,AC$2*10,0,10,1)=$B99),OFFSET(partidas,AC$2*10,3,10,1))</f>
        <v>#REF!</v>
      </c>
      <c r="AD101" s="23" t="e">
        <f t="array" aca="1" ref="AD101" ca="1">SUMPRODUCT(N(OFFSET(partidas,AD$2*10,0,10,1)=$B99),OFFSET(partidas,AD$2*10,3,10,1))</f>
        <v>#REF!</v>
      </c>
      <c r="AE101" s="23" t="e">
        <f t="array" aca="1" ref="AE101" ca="1">SUMPRODUCT(N(OFFSET(partidas,AE$2*10,0,10,1)=$B99),OFFSET(partidas,AE$2*10,3,10,1))</f>
        <v>#REF!</v>
      </c>
      <c r="AF101" s="23" t="e">
        <f t="array" aca="1" ref="AF101" ca="1">SUMPRODUCT(N(OFFSET(partidas,AF$2*10,0,10,1)=$B99),OFFSET(partidas,AF$2*10,3,10,1))</f>
        <v>#REF!</v>
      </c>
      <c r="AG101" s="23" t="e">
        <f t="array" aca="1" ref="AG101" ca="1">SUMPRODUCT(N(OFFSET(partidas,AG$2*10,0,10,1)=$B99),OFFSET(partidas,AG$2*10,3,10,1))</f>
        <v>#REF!</v>
      </c>
      <c r="AH101" s="23" t="e">
        <f t="array" aca="1" ref="AH101" ca="1">SUMPRODUCT(N(OFFSET(partidas,AH$2*10,0,10,1)=$B99),OFFSET(partidas,AH$2*10,3,10,1))</f>
        <v>#REF!</v>
      </c>
      <c r="AI101" s="23" t="e">
        <f t="array" aca="1" ref="AI101" ca="1">SUMPRODUCT(N(OFFSET(partidas,AI$2*10,0,10,1)=$B99),OFFSET(partidas,AI$2*10,3,10,1))</f>
        <v>#REF!</v>
      </c>
      <c r="AJ101" s="23" t="e">
        <f t="array" aca="1" ref="AJ101" ca="1">SUMPRODUCT(N(OFFSET(partidas,AJ$2*10,0,10,1)=$B99),OFFSET(partidas,AJ$2*10,3,10,1))</f>
        <v>#REF!</v>
      </c>
      <c r="AK101" s="23" t="e">
        <f t="array" aca="1" ref="AK101" ca="1">SUMPRODUCT(N(OFFSET(partidas,AK$2*10,0,10,1)=$B99),OFFSET(partidas,AK$2*10,3,10,1))</f>
        <v>#REF!</v>
      </c>
      <c r="AL101" s="23" t="e">
        <f t="array" aca="1" ref="AL101" ca="1">SUMPRODUCT(N(OFFSET(partidas,AL$2*10,0,10,1)=$B99),OFFSET(partidas,AL$2*10,3,10,1))</f>
        <v>#REF!</v>
      </c>
      <c r="AM101" s="23" t="e">
        <f t="array" aca="1" ref="AM101" ca="1">SUMPRODUCT(N(OFFSET(partidas,AM$2*10,0,10,1)=$B99),OFFSET(partidas,AM$2*10,3,10,1))</f>
        <v>#REF!</v>
      </c>
      <c r="AN101" s="23" t="e">
        <f t="array" aca="1" ref="AN101" ca="1">SUMPRODUCT(N(OFFSET(partidas,AN$2*10,0,10,1)=$B99),OFFSET(partidas,AN$2*10,3,10,1))</f>
        <v>#REF!</v>
      </c>
      <c r="AO101" s="23" t="e">
        <f ca="1">C101</f>
        <v>#REF!</v>
      </c>
      <c r="AP101" s="23" t="e">
        <f t="shared" ca="1" si="118"/>
        <v>#REF!</v>
      </c>
      <c r="AQ101" s="23" t="e">
        <f t="shared" ca="1" si="118"/>
        <v>#REF!</v>
      </c>
      <c r="AR101" s="23" t="e">
        <f t="shared" ca="1" si="118"/>
        <v>#REF!</v>
      </c>
      <c r="AS101" s="23" t="e">
        <f t="shared" ca="1" si="118"/>
        <v>#REF!</v>
      </c>
      <c r="AT101" s="23" t="e">
        <f t="shared" ca="1" si="118"/>
        <v>#REF!</v>
      </c>
      <c r="AU101" s="23" t="e">
        <f t="shared" ca="1" si="118"/>
        <v>#REF!</v>
      </c>
      <c r="AV101" s="23" t="e">
        <f t="shared" ca="1" si="118"/>
        <v>#REF!</v>
      </c>
      <c r="AW101" s="23" t="e">
        <f t="shared" ca="1" si="118"/>
        <v>#REF!</v>
      </c>
      <c r="AX101" s="23" t="e">
        <f t="shared" ca="1" si="118"/>
        <v>#REF!</v>
      </c>
      <c r="AY101" s="23" t="e">
        <f t="shared" ref="AY101:BZ101" ca="1" si="121">M101+AX101</f>
        <v>#REF!</v>
      </c>
      <c r="AZ101" s="23" t="e">
        <f t="shared" ca="1" si="121"/>
        <v>#REF!</v>
      </c>
      <c r="BA101" s="23" t="e">
        <f t="shared" ca="1" si="121"/>
        <v>#REF!</v>
      </c>
      <c r="BB101" s="23" t="e">
        <f t="shared" ca="1" si="121"/>
        <v>#REF!</v>
      </c>
      <c r="BC101" s="23" t="e">
        <f t="shared" ca="1" si="121"/>
        <v>#REF!</v>
      </c>
      <c r="BD101" s="23" t="e">
        <f t="shared" ca="1" si="121"/>
        <v>#REF!</v>
      </c>
      <c r="BE101" s="23" t="e">
        <f t="shared" ca="1" si="121"/>
        <v>#REF!</v>
      </c>
      <c r="BF101" s="23" t="e">
        <f t="shared" ca="1" si="121"/>
        <v>#REF!</v>
      </c>
      <c r="BG101" s="23" t="e">
        <f t="shared" ca="1" si="121"/>
        <v>#REF!</v>
      </c>
      <c r="BH101" s="23" t="e">
        <f t="shared" ca="1" si="121"/>
        <v>#REF!</v>
      </c>
      <c r="BI101" s="23" t="e">
        <f t="shared" ca="1" si="121"/>
        <v>#REF!</v>
      </c>
      <c r="BJ101" s="23" t="e">
        <f t="shared" ca="1" si="121"/>
        <v>#REF!</v>
      </c>
      <c r="BK101" s="23" t="e">
        <f t="shared" ca="1" si="121"/>
        <v>#REF!</v>
      </c>
      <c r="BL101" s="23" t="e">
        <f t="shared" ca="1" si="121"/>
        <v>#REF!</v>
      </c>
      <c r="BM101" s="23" t="e">
        <f t="shared" ca="1" si="121"/>
        <v>#REF!</v>
      </c>
      <c r="BN101" s="23" t="e">
        <f t="shared" ca="1" si="121"/>
        <v>#REF!</v>
      </c>
      <c r="BO101" s="23" t="e">
        <f t="shared" ca="1" si="121"/>
        <v>#REF!</v>
      </c>
      <c r="BP101" s="23" t="e">
        <f t="shared" ca="1" si="121"/>
        <v>#REF!</v>
      </c>
      <c r="BQ101" s="23" t="e">
        <f t="shared" ca="1" si="121"/>
        <v>#REF!</v>
      </c>
      <c r="BR101" s="23" t="e">
        <f t="shared" ca="1" si="121"/>
        <v>#REF!</v>
      </c>
      <c r="BS101" s="23" t="e">
        <f t="shared" ca="1" si="121"/>
        <v>#REF!</v>
      </c>
      <c r="BT101" s="23" t="e">
        <f t="shared" ca="1" si="121"/>
        <v>#REF!</v>
      </c>
      <c r="BU101" s="23" t="e">
        <f t="shared" ca="1" si="121"/>
        <v>#REF!</v>
      </c>
      <c r="BV101" s="23" t="e">
        <f t="shared" ca="1" si="121"/>
        <v>#REF!</v>
      </c>
      <c r="BW101" s="23" t="e">
        <f t="shared" ca="1" si="121"/>
        <v>#REF!</v>
      </c>
      <c r="BX101" s="23" t="e">
        <f t="shared" ca="1" si="121"/>
        <v>#REF!</v>
      </c>
      <c r="BY101" s="23" t="e">
        <f t="shared" ca="1" si="121"/>
        <v>#REF!</v>
      </c>
      <c r="BZ101" s="23" t="e">
        <f t="shared" ca="1" si="121"/>
        <v>#REF!</v>
      </c>
    </row>
    <row r="102" spans="1:78" ht="13.5" thickBot="1" x14ac:dyDescent="0.25">
      <c r="A102" s="37"/>
      <c r="B102" s="22" t="e">
        <f t="shared" si="80"/>
        <v>#REF!</v>
      </c>
      <c r="C102" s="23" t="e">
        <f t="array" aca="1" ref="C102" ca="1">SUMPRODUCT(N(OFFSET(partidas,C$2*10,4,10,1)=$B99),OFFSET(partidas,C$2*10,1,10,1))</f>
        <v>#REF!</v>
      </c>
      <c r="D102" s="23" t="e">
        <f t="array" aca="1" ref="D102" ca="1">SUMPRODUCT(N(OFFSET(partidas,D$2*10,4,10,1)=$B99),OFFSET(partidas,D$2*10,1,10,1))</f>
        <v>#REF!</v>
      </c>
      <c r="E102" s="23" t="e">
        <f t="array" aca="1" ref="E102" ca="1">SUMPRODUCT(N(OFFSET(partidas,E$2*10,4,10,1)=$B99),OFFSET(partidas,E$2*10,1,10,1))</f>
        <v>#REF!</v>
      </c>
      <c r="F102" s="23" t="e">
        <f t="array" aca="1" ref="F102" ca="1">SUMPRODUCT(N(OFFSET(partidas,F$2*10,4,10,1)=$B99),OFFSET(partidas,F$2*10,1,10,1))</f>
        <v>#REF!</v>
      </c>
      <c r="G102" s="23" t="e">
        <f t="array" aca="1" ref="G102" ca="1">SUMPRODUCT(N(OFFSET(partidas,G$2*10,4,10,1)=$B99),OFFSET(partidas,G$2*10,1,10,1))</f>
        <v>#REF!</v>
      </c>
      <c r="H102" s="23" t="e">
        <f t="array" aca="1" ref="H102" ca="1">SUMPRODUCT(N(OFFSET(partidas,H$2*10,4,10,1)=$B99),OFFSET(partidas,H$2*10,1,10,1))</f>
        <v>#REF!</v>
      </c>
      <c r="I102" s="23" t="e">
        <f t="array" aca="1" ref="I102" ca="1">SUMPRODUCT(N(OFFSET(partidas,I$2*10,4,10,1)=$B99),OFFSET(partidas,I$2*10,1,10,1))</f>
        <v>#REF!</v>
      </c>
      <c r="J102" s="23" t="e">
        <f t="array" aca="1" ref="J102" ca="1">SUMPRODUCT(N(OFFSET(partidas,J$2*10,4,10,1)=$B99),OFFSET(partidas,J$2*10,1,10,1))</f>
        <v>#REF!</v>
      </c>
      <c r="K102" s="23" t="e">
        <f t="array" aca="1" ref="K102" ca="1">SUMPRODUCT(N(OFFSET(partidas,K$2*10,4,10,1)=$B99),OFFSET(partidas,K$2*10,1,10,1))</f>
        <v>#REF!</v>
      </c>
      <c r="L102" s="23" t="e">
        <f t="array" aca="1" ref="L102" ca="1">SUMPRODUCT(N(OFFSET(partidas,L$2*10,4,10,1)=$B99),OFFSET(partidas,L$2*10,1,10,1))</f>
        <v>#REF!</v>
      </c>
      <c r="M102" s="23" t="e">
        <f t="array" aca="1" ref="M102" ca="1">SUMPRODUCT(N(OFFSET(partidas,M$2*10,4,10,1)=$B99),OFFSET(partidas,M$2*10,1,10,1))</f>
        <v>#REF!</v>
      </c>
      <c r="N102" s="23" t="e">
        <f t="array" aca="1" ref="N102" ca="1">SUMPRODUCT(N(OFFSET(partidas,N$2*10,4,10,1)=$B99),OFFSET(partidas,N$2*10,1,10,1))</f>
        <v>#REF!</v>
      </c>
      <c r="O102" s="23" t="e">
        <f t="array" aca="1" ref="O102" ca="1">SUMPRODUCT(N(OFFSET(partidas,O$2*10,4,10,1)=$B99),OFFSET(partidas,O$2*10,1,10,1))</f>
        <v>#REF!</v>
      </c>
      <c r="P102" s="23" t="e">
        <f t="array" aca="1" ref="P102" ca="1">SUMPRODUCT(N(OFFSET(partidas,P$2*10,4,10,1)=$B99),OFFSET(partidas,P$2*10,1,10,1))</f>
        <v>#REF!</v>
      </c>
      <c r="Q102" s="23" t="e">
        <f t="array" aca="1" ref="Q102" ca="1">SUMPRODUCT(N(OFFSET(partidas,Q$2*10,4,10,1)=$B99),OFFSET(partidas,Q$2*10,1,10,1))</f>
        <v>#REF!</v>
      </c>
      <c r="R102" s="23" t="e">
        <f t="array" aca="1" ref="R102" ca="1">SUMPRODUCT(N(OFFSET(partidas,R$2*10,4,10,1)=$B99),OFFSET(partidas,R$2*10,1,10,1))</f>
        <v>#REF!</v>
      </c>
      <c r="S102" s="23" t="e">
        <f t="array" aca="1" ref="S102" ca="1">SUMPRODUCT(N(OFFSET(partidas,S$2*10,4,10,1)=$B99),OFFSET(partidas,S$2*10,1,10,1))</f>
        <v>#REF!</v>
      </c>
      <c r="T102" s="23" t="e">
        <f t="array" aca="1" ref="T102" ca="1">SUMPRODUCT(N(OFFSET(partidas,T$2*10,4,10,1)=$B99),OFFSET(partidas,T$2*10,1,10,1))</f>
        <v>#REF!</v>
      </c>
      <c r="U102" s="23" t="e">
        <f t="array" aca="1" ref="U102" ca="1">SUMPRODUCT(N(OFFSET(partidas,U$2*10,4,10,1)=$B99),OFFSET(partidas,U$2*10,1,10,1))</f>
        <v>#REF!</v>
      </c>
      <c r="V102" s="23" t="e">
        <f t="array" aca="1" ref="V102" ca="1">SUMPRODUCT(N(OFFSET(partidas,V$2*10,4,10,1)=$B99),OFFSET(partidas,V$2*10,1,10,1))</f>
        <v>#REF!</v>
      </c>
      <c r="W102" s="23" t="e">
        <f t="array" aca="1" ref="W102" ca="1">SUMPRODUCT(N(OFFSET(partidas,W$2*10,4,10,1)=$B99),OFFSET(partidas,W$2*10,1,10,1))</f>
        <v>#REF!</v>
      </c>
      <c r="X102" s="23" t="e">
        <f t="array" aca="1" ref="X102" ca="1">SUMPRODUCT(N(OFFSET(partidas,X$2*10,4,10,1)=$B99),OFFSET(partidas,X$2*10,1,10,1))</f>
        <v>#REF!</v>
      </c>
      <c r="Y102" s="23" t="e">
        <f t="array" aca="1" ref="Y102" ca="1">SUMPRODUCT(N(OFFSET(partidas,Y$2*10,4,10,1)=$B99),OFFSET(partidas,Y$2*10,1,10,1))</f>
        <v>#REF!</v>
      </c>
      <c r="Z102" s="23" t="e">
        <f t="array" aca="1" ref="Z102" ca="1">SUMPRODUCT(N(OFFSET(partidas,Z$2*10,4,10,1)=$B99),OFFSET(partidas,Z$2*10,1,10,1))</f>
        <v>#REF!</v>
      </c>
      <c r="AA102" s="23" t="e">
        <f t="array" aca="1" ref="AA102" ca="1">SUMPRODUCT(N(OFFSET(partidas,AA$2*10,4,10,1)=$B99),OFFSET(partidas,AA$2*10,1,10,1))</f>
        <v>#REF!</v>
      </c>
      <c r="AB102" s="23" t="e">
        <f t="array" aca="1" ref="AB102" ca="1">SUMPRODUCT(N(OFFSET(partidas,AB$2*10,4,10,1)=$B99),OFFSET(partidas,AB$2*10,1,10,1))</f>
        <v>#REF!</v>
      </c>
      <c r="AC102" s="23" t="e">
        <f t="array" aca="1" ref="AC102" ca="1">SUMPRODUCT(N(OFFSET(partidas,AC$2*10,4,10,1)=$B99),OFFSET(partidas,AC$2*10,1,10,1))</f>
        <v>#REF!</v>
      </c>
      <c r="AD102" s="23" t="e">
        <f t="array" aca="1" ref="AD102" ca="1">SUMPRODUCT(N(OFFSET(partidas,AD$2*10,4,10,1)=$B99),OFFSET(partidas,AD$2*10,1,10,1))</f>
        <v>#REF!</v>
      </c>
      <c r="AE102" s="23" t="e">
        <f t="array" aca="1" ref="AE102" ca="1">SUMPRODUCT(N(OFFSET(partidas,AE$2*10,4,10,1)=$B99),OFFSET(partidas,AE$2*10,1,10,1))</f>
        <v>#REF!</v>
      </c>
      <c r="AF102" s="23" t="e">
        <f t="array" aca="1" ref="AF102" ca="1">SUMPRODUCT(N(OFFSET(partidas,AF$2*10,4,10,1)=$B99),OFFSET(partidas,AF$2*10,1,10,1))</f>
        <v>#REF!</v>
      </c>
      <c r="AG102" s="23" t="e">
        <f t="array" aca="1" ref="AG102" ca="1">SUMPRODUCT(N(OFFSET(partidas,AG$2*10,4,10,1)=$B99),OFFSET(partidas,AG$2*10,1,10,1))</f>
        <v>#REF!</v>
      </c>
      <c r="AH102" s="23" t="e">
        <f t="array" aca="1" ref="AH102" ca="1">SUMPRODUCT(N(OFFSET(partidas,AH$2*10,4,10,1)=$B99),OFFSET(partidas,AH$2*10,1,10,1))</f>
        <v>#REF!</v>
      </c>
      <c r="AI102" s="23" t="e">
        <f t="array" aca="1" ref="AI102" ca="1">SUMPRODUCT(N(OFFSET(partidas,AI$2*10,4,10,1)=$B99),OFFSET(partidas,AI$2*10,1,10,1))</f>
        <v>#REF!</v>
      </c>
      <c r="AJ102" s="23" t="e">
        <f t="array" aca="1" ref="AJ102" ca="1">SUMPRODUCT(N(OFFSET(partidas,AJ$2*10,4,10,1)=$B99),OFFSET(partidas,AJ$2*10,1,10,1))</f>
        <v>#REF!</v>
      </c>
      <c r="AK102" s="23" t="e">
        <f t="array" aca="1" ref="AK102" ca="1">SUMPRODUCT(N(OFFSET(partidas,AK$2*10,4,10,1)=$B99),OFFSET(partidas,AK$2*10,1,10,1))</f>
        <v>#REF!</v>
      </c>
      <c r="AL102" s="23" t="e">
        <f t="array" aca="1" ref="AL102" ca="1">SUMPRODUCT(N(OFFSET(partidas,AL$2*10,4,10,1)=$B99),OFFSET(partidas,AL$2*10,1,10,1))</f>
        <v>#REF!</v>
      </c>
      <c r="AM102" s="23" t="e">
        <f t="array" aca="1" ref="AM102" ca="1">SUMPRODUCT(N(OFFSET(partidas,AM$2*10,4,10,1)=$B99),OFFSET(partidas,AM$2*10,1,10,1))</f>
        <v>#REF!</v>
      </c>
      <c r="AN102" s="23" t="e">
        <f t="array" aca="1" ref="AN102" ca="1">SUMPRODUCT(N(OFFSET(partidas,AN$2*10,4,10,1)=$B99),OFFSET(partidas,AN$2*10,1,10,1))</f>
        <v>#REF!</v>
      </c>
      <c r="AO102" s="23" t="e">
        <f ca="1">C102</f>
        <v>#REF!</v>
      </c>
      <c r="AP102" s="23" t="e">
        <f t="shared" ca="1" si="118"/>
        <v>#REF!</v>
      </c>
      <c r="AQ102" s="23" t="e">
        <f t="shared" ca="1" si="118"/>
        <v>#REF!</v>
      </c>
      <c r="AR102" s="23" t="e">
        <f t="shared" ca="1" si="118"/>
        <v>#REF!</v>
      </c>
      <c r="AS102" s="23" t="e">
        <f t="shared" ca="1" si="118"/>
        <v>#REF!</v>
      </c>
      <c r="AT102" s="23" t="e">
        <f t="shared" ca="1" si="118"/>
        <v>#REF!</v>
      </c>
      <c r="AU102" s="23" t="e">
        <f t="shared" ca="1" si="118"/>
        <v>#REF!</v>
      </c>
      <c r="AV102" s="23" t="e">
        <f t="shared" ca="1" si="118"/>
        <v>#REF!</v>
      </c>
      <c r="AW102" s="23" t="e">
        <f t="shared" ca="1" si="118"/>
        <v>#REF!</v>
      </c>
      <c r="AX102" s="23" t="e">
        <f t="shared" ca="1" si="118"/>
        <v>#REF!</v>
      </c>
      <c r="AY102" s="23" t="e">
        <f t="shared" ref="AY102:BZ102" ca="1" si="122">M102+AX102</f>
        <v>#REF!</v>
      </c>
      <c r="AZ102" s="23" t="e">
        <f t="shared" ca="1" si="122"/>
        <v>#REF!</v>
      </c>
      <c r="BA102" s="23" t="e">
        <f t="shared" ca="1" si="122"/>
        <v>#REF!</v>
      </c>
      <c r="BB102" s="23" t="e">
        <f t="shared" ca="1" si="122"/>
        <v>#REF!</v>
      </c>
      <c r="BC102" s="23" t="e">
        <f t="shared" ca="1" si="122"/>
        <v>#REF!</v>
      </c>
      <c r="BD102" s="23" t="e">
        <f t="shared" ca="1" si="122"/>
        <v>#REF!</v>
      </c>
      <c r="BE102" s="23" t="e">
        <f t="shared" ca="1" si="122"/>
        <v>#REF!</v>
      </c>
      <c r="BF102" s="23" t="e">
        <f t="shared" ca="1" si="122"/>
        <v>#REF!</v>
      </c>
      <c r="BG102" s="23" t="e">
        <f t="shared" ca="1" si="122"/>
        <v>#REF!</v>
      </c>
      <c r="BH102" s="23" t="e">
        <f t="shared" ca="1" si="122"/>
        <v>#REF!</v>
      </c>
      <c r="BI102" s="23" t="e">
        <f t="shared" ca="1" si="122"/>
        <v>#REF!</v>
      </c>
      <c r="BJ102" s="23" t="e">
        <f t="shared" ca="1" si="122"/>
        <v>#REF!</v>
      </c>
      <c r="BK102" s="23" t="e">
        <f t="shared" ca="1" si="122"/>
        <v>#REF!</v>
      </c>
      <c r="BL102" s="23" t="e">
        <f t="shared" ca="1" si="122"/>
        <v>#REF!</v>
      </c>
      <c r="BM102" s="23" t="e">
        <f t="shared" ca="1" si="122"/>
        <v>#REF!</v>
      </c>
      <c r="BN102" s="23" t="e">
        <f t="shared" ca="1" si="122"/>
        <v>#REF!</v>
      </c>
      <c r="BO102" s="23" t="e">
        <f t="shared" ca="1" si="122"/>
        <v>#REF!</v>
      </c>
      <c r="BP102" s="23" t="e">
        <f t="shared" ca="1" si="122"/>
        <v>#REF!</v>
      </c>
      <c r="BQ102" s="23" t="e">
        <f t="shared" ca="1" si="122"/>
        <v>#REF!</v>
      </c>
      <c r="BR102" s="23" t="e">
        <f t="shared" ca="1" si="122"/>
        <v>#REF!</v>
      </c>
      <c r="BS102" s="23" t="e">
        <f t="shared" ca="1" si="122"/>
        <v>#REF!</v>
      </c>
      <c r="BT102" s="23" t="e">
        <f t="shared" ca="1" si="122"/>
        <v>#REF!</v>
      </c>
      <c r="BU102" s="23" t="e">
        <f t="shared" ca="1" si="122"/>
        <v>#REF!</v>
      </c>
      <c r="BV102" s="23" t="e">
        <f t="shared" ca="1" si="122"/>
        <v>#REF!</v>
      </c>
      <c r="BW102" s="23" t="e">
        <f t="shared" ca="1" si="122"/>
        <v>#REF!</v>
      </c>
      <c r="BX102" s="23" t="e">
        <f t="shared" ca="1" si="122"/>
        <v>#REF!</v>
      </c>
      <c r="BY102" s="23" t="e">
        <f t="shared" ca="1" si="122"/>
        <v>#REF!</v>
      </c>
      <c r="BZ102" s="23" t="e">
        <f t="shared" ca="1" si="122"/>
        <v>#REF!</v>
      </c>
    </row>
    <row r="103" spans="1:78" ht="13.5" thickBot="1" x14ac:dyDescent="0.25">
      <c r="A103" s="37"/>
      <c r="B103" s="22" t="e">
        <f t="shared" si="80"/>
        <v>#REF!</v>
      </c>
      <c r="C103" s="23" t="e">
        <f ca="1">(SUM(C99:C100)&gt;SUM(C101:C102))*3+C104</f>
        <v>#REF!</v>
      </c>
      <c r="D103" s="23" t="e">
        <f t="shared" ref="D103:AN103" ca="1" si="123">(SUM(D99:D100)&gt;SUM(D101:D102))*3+D104</f>
        <v>#REF!</v>
      </c>
      <c r="E103" s="23" t="e">
        <f t="shared" ca="1" si="123"/>
        <v>#REF!</v>
      </c>
      <c r="F103" s="23" t="e">
        <f t="shared" ca="1" si="123"/>
        <v>#REF!</v>
      </c>
      <c r="G103" s="23" t="e">
        <f t="shared" ca="1" si="123"/>
        <v>#REF!</v>
      </c>
      <c r="H103" s="23" t="e">
        <f t="shared" ca="1" si="123"/>
        <v>#REF!</v>
      </c>
      <c r="I103" s="23" t="e">
        <f t="shared" ca="1" si="123"/>
        <v>#REF!</v>
      </c>
      <c r="J103" s="23" t="e">
        <f t="shared" ca="1" si="123"/>
        <v>#REF!</v>
      </c>
      <c r="K103" s="23" t="e">
        <f t="shared" ca="1" si="123"/>
        <v>#REF!</v>
      </c>
      <c r="L103" s="23" t="e">
        <f t="shared" ca="1" si="123"/>
        <v>#REF!</v>
      </c>
      <c r="M103" s="23" t="e">
        <f t="shared" ca="1" si="123"/>
        <v>#REF!</v>
      </c>
      <c r="N103" s="23" t="e">
        <f t="shared" ca="1" si="123"/>
        <v>#REF!</v>
      </c>
      <c r="O103" s="23" t="e">
        <f t="shared" ca="1" si="123"/>
        <v>#REF!</v>
      </c>
      <c r="P103" s="23" t="e">
        <f t="shared" ca="1" si="123"/>
        <v>#REF!</v>
      </c>
      <c r="Q103" s="23" t="e">
        <f t="shared" ca="1" si="123"/>
        <v>#REF!</v>
      </c>
      <c r="R103" s="23" t="e">
        <f t="shared" ca="1" si="123"/>
        <v>#REF!</v>
      </c>
      <c r="S103" s="23" t="e">
        <f t="shared" ca="1" si="123"/>
        <v>#REF!</v>
      </c>
      <c r="T103" s="23" t="e">
        <f t="shared" ca="1" si="123"/>
        <v>#REF!</v>
      </c>
      <c r="U103" s="23" t="e">
        <f t="shared" ca="1" si="123"/>
        <v>#REF!</v>
      </c>
      <c r="V103" s="23" t="e">
        <f t="shared" ca="1" si="123"/>
        <v>#REF!</v>
      </c>
      <c r="W103" s="23" t="e">
        <f t="shared" ca="1" si="123"/>
        <v>#REF!</v>
      </c>
      <c r="X103" s="23" t="e">
        <f t="shared" ca="1" si="123"/>
        <v>#REF!</v>
      </c>
      <c r="Y103" s="23" t="e">
        <f t="shared" ca="1" si="123"/>
        <v>#REF!</v>
      </c>
      <c r="Z103" s="23" t="e">
        <f t="shared" ca="1" si="123"/>
        <v>#REF!</v>
      </c>
      <c r="AA103" s="23" t="e">
        <f t="shared" ca="1" si="123"/>
        <v>#REF!</v>
      </c>
      <c r="AB103" s="23" t="e">
        <f t="shared" ca="1" si="123"/>
        <v>#REF!</v>
      </c>
      <c r="AC103" s="23" t="e">
        <f t="shared" ca="1" si="123"/>
        <v>#REF!</v>
      </c>
      <c r="AD103" s="23" t="e">
        <f t="shared" ca="1" si="123"/>
        <v>#REF!</v>
      </c>
      <c r="AE103" s="23" t="e">
        <f t="shared" ca="1" si="123"/>
        <v>#REF!</v>
      </c>
      <c r="AF103" s="23" t="e">
        <f t="shared" ca="1" si="123"/>
        <v>#REF!</v>
      </c>
      <c r="AG103" s="23" t="e">
        <f t="shared" ca="1" si="123"/>
        <v>#REF!</v>
      </c>
      <c r="AH103" s="23" t="e">
        <f t="shared" ca="1" si="123"/>
        <v>#REF!</v>
      </c>
      <c r="AI103" s="23" t="e">
        <f t="shared" ca="1" si="123"/>
        <v>#REF!</v>
      </c>
      <c r="AJ103" s="23" t="e">
        <f t="shared" ca="1" si="123"/>
        <v>#REF!</v>
      </c>
      <c r="AK103" s="23" t="e">
        <f t="shared" ca="1" si="123"/>
        <v>#REF!</v>
      </c>
      <c r="AL103" s="23" t="e">
        <f t="shared" ca="1" si="123"/>
        <v>#REF!</v>
      </c>
      <c r="AM103" s="23" t="e">
        <f t="shared" ca="1" si="123"/>
        <v>#REF!</v>
      </c>
      <c r="AN103" s="23" t="e">
        <f t="shared" ca="1" si="123"/>
        <v>#REF!</v>
      </c>
      <c r="AO103" s="23" t="e">
        <f ca="1">C103</f>
        <v>#REF!</v>
      </c>
      <c r="AP103" s="23" t="e">
        <f t="shared" ca="1" si="118"/>
        <v>#REF!</v>
      </c>
      <c r="AQ103" s="23" t="e">
        <f t="shared" ca="1" si="118"/>
        <v>#REF!</v>
      </c>
      <c r="AR103" s="23" t="e">
        <f t="shared" ca="1" si="118"/>
        <v>#REF!</v>
      </c>
      <c r="AS103" s="23" t="e">
        <f t="shared" ca="1" si="118"/>
        <v>#REF!</v>
      </c>
      <c r="AT103" s="23" t="e">
        <f t="shared" ca="1" si="118"/>
        <v>#REF!</v>
      </c>
      <c r="AU103" s="23" t="e">
        <f t="shared" ca="1" si="118"/>
        <v>#REF!</v>
      </c>
      <c r="AV103" s="23" t="e">
        <f t="shared" ca="1" si="118"/>
        <v>#REF!</v>
      </c>
      <c r="AW103" s="23" t="e">
        <f t="shared" ca="1" si="118"/>
        <v>#REF!</v>
      </c>
      <c r="AX103" s="23" t="e">
        <f t="shared" ca="1" si="118"/>
        <v>#REF!</v>
      </c>
      <c r="AY103" s="23" t="e">
        <f t="shared" ref="AY103:BZ103" ca="1" si="124">M103+AX103</f>
        <v>#REF!</v>
      </c>
      <c r="AZ103" s="23" t="e">
        <f t="shared" ca="1" si="124"/>
        <v>#REF!</v>
      </c>
      <c r="BA103" s="23" t="e">
        <f t="shared" ca="1" si="124"/>
        <v>#REF!</v>
      </c>
      <c r="BB103" s="23" t="e">
        <f t="shared" ca="1" si="124"/>
        <v>#REF!</v>
      </c>
      <c r="BC103" s="23" t="e">
        <f t="shared" ca="1" si="124"/>
        <v>#REF!</v>
      </c>
      <c r="BD103" s="23" t="e">
        <f t="shared" ca="1" si="124"/>
        <v>#REF!</v>
      </c>
      <c r="BE103" s="23" t="e">
        <f t="shared" ca="1" si="124"/>
        <v>#REF!</v>
      </c>
      <c r="BF103" s="23" t="e">
        <f t="shared" ca="1" si="124"/>
        <v>#REF!</v>
      </c>
      <c r="BG103" s="23" t="e">
        <f t="shared" ca="1" si="124"/>
        <v>#REF!</v>
      </c>
      <c r="BH103" s="23" t="e">
        <f t="shared" ca="1" si="124"/>
        <v>#REF!</v>
      </c>
      <c r="BI103" s="23" t="e">
        <f t="shared" ca="1" si="124"/>
        <v>#REF!</v>
      </c>
      <c r="BJ103" s="23" t="e">
        <f t="shared" ca="1" si="124"/>
        <v>#REF!</v>
      </c>
      <c r="BK103" s="23" t="e">
        <f t="shared" ca="1" si="124"/>
        <v>#REF!</v>
      </c>
      <c r="BL103" s="23" t="e">
        <f t="shared" ca="1" si="124"/>
        <v>#REF!</v>
      </c>
      <c r="BM103" s="23" t="e">
        <f t="shared" ca="1" si="124"/>
        <v>#REF!</v>
      </c>
      <c r="BN103" s="23" t="e">
        <f t="shared" ca="1" si="124"/>
        <v>#REF!</v>
      </c>
      <c r="BO103" s="23" t="e">
        <f t="shared" ca="1" si="124"/>
        <v>#REF!</v>
      </c>
      <c r="BP103" s="23" t="e">
        <f t="shared" ca="1" si="124"/>
        <v>#REF!</v>
      </c>
      <c r="BQ103" s="23" t="e">
        <f t="shared" ca="1" si="124"/>
        <v>#REF!</v>
      </c>
      <c r="BR103" s="23" t="e">
        <f t="shared" ca="1" si="124"/>
        <v>#REF!</v>
      </c>
      <c r="BS103" s="23" t="e">
        <f t="shared" ca="1" si="124"/>
        <v>#REF!</v>
      </c>
      <c r="BT103" s="23" t="e">
        <f t="shared" ca="1" si="124"/>
        <v>#REF!</v>
      </c>
      <c r="BU103" s="23" t="e">
        <f t="shared" ca="1" si="124"/>
        <v>#REF!</v>
      </c>
      <c r="BV103" s="23" t="e">
        <f t="shared" ca="1" si="124"/>
        <v>#REF!</v>
      </c>
      <c r="BW103" s="23" t="e">
        <f t="shared" ca="1" si="124"/>
        <v>#REF!</v>
      </c>
      <c r="BX103" s="23" t="e">
        <f t="shared" ca="1" si="124"/>
        <v>#REF!</v>
      </c>
      <c r="BY103" s="23" t="e">
        <f t="shared" ca="1" si="124"/>
        <v>#REF!</v>
      </c>
      <c r="BZ103" s="23" t="e">
        <f t="shared" ca="1" si="124"/>
        <v>#REF!</v>
      </c>
    </row>
    <row r="104" spans="1:78" ht="13.5" thickBot="1" x14ac:dyDescent="0.25">
      <c r="A104" s="37"/>
      <c r="B104" s="22" t="e">
        <f t="shared" si="80"/>
        <v>#REF!</v>
      </c>
      <c r="C104" s="23" t="e">
        <f t="array" aca="1" ref="C104" ca="1">SUMPRODUCT(N(OFFSET(partidas,C$2*10,0,10,1)=$B99),N(OFFSET(partidas,C$2*10,1,10,1)&lt;&gt;""),N(OFFSET(partidas,C$2*10,1,10,1)=OFFSET(partidas,C$2*10,3,10,1)))+SUMPRODUCT(N(OFFSET(partidas,C$2*10,4,10,1)=$B99),N(OFFSET(partidas,C$2*10,1,10,1)&lt;&gt;""),N(OFFSET(partidas,C$2*10,1,10,1)=OFFSET(partidas,C$2*10,3,10,1)))</f>
        <v>#REF!</v>
      </c>
      <c r="D104" s="23" t="e">
        <f t="array" aca="1" ref="D104" ca="1">SUMPRODUCT(N(OFFSET(partidas,D$2*10,0,10,1)=$B99),N(OFFSET(partidas,D$2*10,1,10,1)&lt;&gt;""),N(OFFSET(partidas,D$2*10,1,10,1)=OFFSET(partidas,D$2*10,3,10,1)))+SUMPRODUCT(N(OFFSET(partidas,D$2*10,4,10,1)=$B99),N(OFFSET(partidas,D$2*10,1,10,1)&lt;&gt;""),N(OFFSET(partidas,D$2*10,1,10,1)=OFFSET(partidas,D$2*10,3,10,1)))</f>
        <v>#REF!</v>
      </c>
      <c r="E104" s="23" t="e">
        <f t="array" aca="1" ref="E104" ca="1">SUMPRODUCT(N(OFFSET(partidas,E$2*10,0,10,1)=$B99),N(OFFSET(partidas,E$2*10,1,10,1)&lt;&gt;""),N(OFFSET(partidas,E$2*10,1,10,1)=OFFSET(partidas,E$2*10,3,10,1)))+SUMPRODUCT(N(OFFSET(partidas,E$2*10,4,10,1)=$B99),N(OFFSET(partidas,E$2*10,1,10,1)&lt;&gt;""),N(OFFSET(partidas,E$2*10,1,10,1)=OFFSET(partidas,E$2*10,3,10,1)))</f>
        <v>#REF!</v>
      </c>
      <c r="F104" s="23" t="e">
        <f t="array" aca="1" ref="F104" ca="1">SUMPRODUCT(N(OFFSET(partidas,F$2*10,0,10,1)=$B99),N(OFFSET(partidas,F$2*10,1,10,1)&lt;&gt;""),N(OFFSET(partidas,F$2*10,1,10,1)=OFFSET(partidas,F$2*10,3,10,1)))+SUMPRODUCT(N(OFFSET(partidas,F$2*10,4,10,1)=$B99),N(OFFSET(partidas,F$2*10,1,10,1)&lt;&gt;""),N(OFFSET(partidas,F$2*10,1,10,1)=OFFSET(partidas,F$2*10,3,10,1)))</f>
        <v>#REF!</v>
      </c>
      <c r="G104" s="23" t="e">
        <f t="array" aca="1" ref="G104" ca="1">SUMPRODUCT(N(OFFSET(partidas,G$2*10,0,10,1)=$B99),N(OFFSET(partidas,G$2*10,1,10,1)&lt;&gt;""),N(OFFSET(partidas,G$2*10,1,10,1)=OFFSET(partidas,G$2*10,3,10,1)))+SUMPRODUCT(N(OFFSET(partidas,G$2*10,4,10,1)=$B99),N(OFFSET(partidas,G$2*10,1,10,1)&lt;&gt;""),N(OFFSET(partidas,G$2*10,1,10,1)=OFFSET(partidas,G$2*10,3,10,1)))</f>
        <v>#REF!</v>
      </c>
      <c r="H104" s="23" t="e">
        <f t="array" aca="1" ref="H104" ca="1">SUMPRODUCT(N(OFFSET(partidas,H$2*10,0,10,1)=$B99),N(OFFSET(partidas,H$2*10,1,10,1)&lt;&gt;""),N(OFFSET(partidas,H$2*10,1,10,1)=OFFSET(partidas,H$2*10,3,10,1)))+SUMPRODUCT(N(OFFSET(partidas,H$2*10,4,10,1)=$B99),N(OFFSET(partidas,H$2*10,1,10,1)&lt;&gt;""),N(OFFSET(partidas,H$2*10,1,10,1)=OFFSET(partidas,H$2*10,3,10,1)))</f>
        <v>#REF!</v>
      </c>
      <c r="I104" s="23" t="e">
        <f t="array" aca="1" ref="I104" ca="1">SUMPRODUCT(N(OFFSET(partidas,I$2*10,0,10,1)=$B99),N(OFFSET(partidas,I$2*10,1,10,1)&lt;&gt;""),N(OFFSET(partidas,I$2*10,1,10,1)=OFFSET(partidas,I$2*10,3,10,1)))+SUMPRODUCT(N(OFFSET(partidas,I$2*10,4,10,1)=$B99),N(OFFSET(partidas,I$2*10,1,10,1)&lt;&gt;""),N(OFFSET(partidas,I$2*10,1,10,1)=OFFSET(partidas,I$2*10,3,10,1)))</f>
        <v>#REF!</v>
      </c>
      <c r="J104" s="23" t="e">
        <f t="array" aca="1" ref="J104" ca="1">SUMPRODUCT(N(OFFSET(partidas,J$2*10,0,10,1)=$B99),N(OFFSET(partidas,J$2*10,1,10,1)&lt;&gt;""),N(OFFSET(partidas,J$2*10,1,10,1)=OFFSET(partidas,J$2*10,3,10,1)))+SUMPRODUCT(N(OFFSET(partidas,J$2*10,4,10,1)=$B99),N(OFFSET(partidas,J$2*10,1,10,1)&lt;&gt;""),N(OFFSET(partidas,J$2*10,1,10,1)=OFFSET(partidas,J$2*10,3,10,1)))</f>
        <v>#REF!</v>
      </c>
      <c r="K104" s="23" t="e">
        <f t="array" aca="1" ref="K104" ca="1">SUMPRODUCT(N(OFFSET(partidas,K$2*10,0,10,1)=$B99),N(OFFSET(partidas,K$2*10,1,10,1)&lt;&gt;""),N(OFFSET(partidas,K$2*10,1,10,1)=OFFSET(partidas,K$2*10,3,10,1)))+SUMPRODUCT(N(OFFSET(partidas,K$2*10,4,10,1)=$B99),N(OFFSET(partidas,K$2*10,1,10,1)&lt;&gt;""),N(OFFSET(partidas,K$2*10,1,10,1)=OFFSET(partidas,K$2*10,3,10,1)))</f>
        <v>#REF!</v>
      </c>
      <c r="L104" s="23" t="e">
        <f t="array" aca="1" ref="L104" ca="1">SUMPRODUCT(N(OFFSET(partidas,L$2*10,0,10,1)=$B99),N(OFFSET(partidas,L$2*10,1,10,1)&lt;&gt;""),N(OFFSET(partidas,L$2*10,1,10,1)=OFFSET(partidas,L$2*10,3,10,1)))+SUMPRODUCT(N(OFFSET(partidas,L$2*10,4,10,1)=$B99),N(OFFSET(partidas,L$2*10,1,10,1)&lt;&gt;""),N(OFFSET(partidas,L$2*10,1,10,1)=OFFSET(partidas,L$2*10,3,10,1)))</f>
        <v>#REF!</v>
      </c>
      <c r="M104" s="23" t="e">
        <f t="array" aca="1" ref="M104" ca="1">SUMPRODUCT(N(OFFSET(partidas,M$2*10,0,10,1)=$B99),N(OFFSET(partidas,M$2*10,1,10,1)&lt;&gt;""),N(OFFSET(partidas,M$2*10,1,10,1)=OFFSET(partidas,M$2*10,3,10,1)))+SUMPRODUCT(N(OFFSET(partidas,M$2*10,4,10,1)=$B99),N(OFFSET(partidas,M$2*10,1,10,1)&lt;&gt;""),N(OFFSET(partidas,M$2*10,1,10,1)=OFFSET(partidas,M$2*10,3,10,1)))</f>
        <v>#REF!</v>
      </c>
      <c r="N104" s="23" t="e">
        <f t="array" aca="1" ref="N104" ca="1">SUMPRODUCT(N(OFFSET(partidas,N$2*10,0,10,1)=$B99),N(OFFSET(partidas,N$2*10,1,10,1)&lt;&gt;""),N(OFFSET(partidas,N$2*10,1,10,1)=OFFSET(partidas,N$2*10,3,10,1)))+SUMPRODUCT(N(OFFSET(partidas,N$2*10,4,10,1)=$B99),N(OFFSET(partidas,N$2*10,1,10,1)&lt;&gt;""),N(OFFSET(partidas,N$2*10,1,10,1)=OFFSET(partidas,N$2*10,3,10,1)))</f>
        <v>#REF!</v>
      </c>
      <c r="O104" s="23" t="e">
        <f t="array" aca="1" ref="O104" ca="1">SUMPRODUCT(N(OFFSET(partidas,O$2*10,0,10,1)=$B99),N(OFFSET(partidas,O$2*10,1,10,1)&lt;&gt;""),N(OFFSET(partidas,O$2*10,1,10,1)=OFFSET(partidas,O$2*10,3,10,1)))+SUMPRODUCT(N(OFFSET(partidas,O$2*10,4,10,1)=$B99),N(OFFSET(partidas,O$2*10,1,10,1)&lt;&gt;""),N(OFFSET(partidas,O$2*10,1,10,1)=OFFSET(partidas,O$2*10,3,10,1)))</f>
        <v>#REF!</v>
      </c>
      <c r="P104" s="23" t="e">
        <f t="array" aca="1" ref="P104" ca="1">SUMPRODUCT(N(OFFSET(partidas,P$2*10,0,10,1)=$B99),N(OFFSET(partidas,P$2*10,1,10,1)&lt;&gt;""),N(OFFSET(partidas,P$2*10,1,10,1)=OFFSET(partidas,P$2*10,3,10,1)))+SUMPRODUCT(N(OFFSET(partidas,P$2*10,4,10,1)=$B99),N(OFFSET(partidas,P$2*10,1,10,1)&lt;&gt;""),N(OFFSET(partidas,P$2*10,1,10,1)=OFFSET(partidas,P$2*10,3,10,1)))</f>
        <v>#REF!</v>
      </c>
      <c r="Q104" s="23" t="e">
        <f t="array" aca="1" ref="Q104" ca="1">SUMPRODUCT(N(OFFSET(partidas,Q$2*10,0,10,1)=$B99),N(OFFSET(partidas,Q$2*10,1,10,1)&lt;&gt;""),N(OFFSET(partidas,Q$2*10,1,10,1)=OFFSET(partidas,Q$2*10,3,10,1)))+SUMPRODUCT(N(OFFSET(partidas,Q$2*10,4,10,1)=$B99),N(OFFSET(partidas,Q$2*10,1,10,1)&lt;&gt;""),N(OFFSET(partidas,Q$2*10,1,10,1)=OFFSET(partidas,Q$2*10,3,10,1)))</f>
        <v>#REF!</v>
      </c>
      <c r="R104" s="23" t="e">
        <f t="array" aca="1" ref="R104" ca="1">SUMPRODUCT(N(OFFSET(partidas,R$2*10,0,10,1)=$B99),N(OFFSET(partidas,R$2*10,1,10,1)&lt;&gt;""),N(OFFSET(partidas,R$2*10,1,10,1)=OFFSET(partidas,R$2*10,3,10,1)))+SUMPRODUCT(N(OFFSET(partidas,R$2*10,4,10,1)=$B99),N(OFFSET(partidas,R$2*10,1,10,1)&lt;&gt;""),N(OFFSET(partidas,R$2*10,1,10,1)=OFFSET(partidas,R$2*10,3,10,1)))</f>
        <v>#REF!</v>
      </c>
      <c r="S104" s="23" t="e">
        <f t="array" aca="1" ref="S104" ca="1">SUMPRODUCT(N(OFFSET(partidas,S$2*10,0,10,1)=$B99),N(OFFSET(partidas,S$2*10,1,10,1)&lt;&gt;""),N(OFFSET(partidas,S$2*10,1,10,1)=OFFSET(partidas,S$2*10,3,10,1)))+SUMPRODUCT(N(OFFSET(partidas,S$2*10,4,10,1)=$B99),N(OFFSET(partidas,S$2*10,1,10,1)&lt;&gt;""),N(OFFSET(partidas,S$2*10,1,10,1)=OFFSET(partidas,S$2*10,3,10,1)))</f>
        <v>#REF!</v>
      </c>
      <c r="T104" s="23" t="e">
        <f t="array" aca="1" ref="T104" ca="1">SUMPRODUCT(N(OFFSET(partidas,T$2*10,0,10,1)=$B99),N(OFFSET(partidas,T$2*10,1,10,1)&lt;&gt;""),N(OFFSET(partidas,T$2*10,1,10,1)=OFFSET(partidas,T$2*10,3,10,1)))+SUMPRODUCT(N(OFFSET(partidas,T$2*10,4,10,1)=$B99),N(OFFSET(partidas,T$2*10,1,10,1)&lt;&gt;""),N(OFFSET(partidas,T$2*10,1,10,1)=OFFSET(partidas,T$2*10,3,10,1)))</f>
        <v>#REF!</v>
      </c>
      <c r="U104" s="23" t="e">
        <f t="array" aca="1" ref="U104" ca="1">SUMPRODUCT(N(OFFSET(partidas,U$2*10,0,10,1)=$B99),N(OFFSET(partidas,U$2*10,1,10,1)&lt;&gt;""),N(OFFSET(partidas,U$2*10,1,10,1)=OFFSET(partidas,U$2*10,3,10,1)))+SUMPRODUCT(N(OFFSET(partidas,U$2*10,4,10,1)=$B99),N(OFFSET(partidas,U$2*10,1,10,1)&lt;&gt;""),N(OFFSET(partidas,U$2*10,1,10,1)=OFFSET(partidas,U$2*10,3,10,1)))</f>
        <v>#REF!</v>
      </c>
      <c r="V104" s="23" t="e">
        <f t="array" aca="1" ref="V104" ca="1">SUMPRODUCT(N(OFFSET(partidas,V$2*10,0,10,1)=$B99),N(OFFSET(partidas,V$2*10,1,10,1)&lt;&gt;""),N(OFFSET(partidas,V$2*10,1,10,1)=OFFSET(partidas,V$2*10,3,10,1)))+SUMPRODUCT(N(OFFSET(partidas,V$2*10,4,10,1)=$B99),N(OFFSET(partidas,V$2*10,1,10,1)&lt;&gt;""),N(OFFSET(partidas,V$2*10,1,10,1)=OFFSET(partidas,V$2*10,3,10,1)))</f>
        <v>#REF!</v>
      </c>
      <c r="W104" s="23" t="e">
        <f t="array" aca="1" ref="W104" ca="1">SUMPRODUCT(N(OFFSET(partidas,W$2*10,0,10,1)=$B99),N(OFFSET(partidas,W$2*10,1,10,1)&lt;&gt;""),N(OFFSET(partidas,W$2*10,1,10,1)=OFFSET(partidas,W$2*10,3,10,1)))+SUMPRODUCT(N(OFFSET(partidas,W$2*10,4,10,1)=$B99),N(OFFSET(partidas,W$2*10,1,10,1)&lt;&gt;""),N(OFFSET(partidas,W$2*10,1,10,1)=OFFSET(partidas,W$2*10,3,10,1)))</f>
        <v>#REF!</v>
      </c>
      <c r="X104" s="23" t="e">
        <f t="array" aca="1" ref="X104" ca="1">SUMPRODUCT(N(OFFSET(partidas,X$2*10,0,10,1)=$B99),N(OFFSET(partidas,X$2*10,1,10,1)&lt;&gt;""),N(OFFSET(partidas,X$2*10,1,10,1)=OFFSET(partidas,X$2*10,3,10,1)))+SUMPRODUCT(N(OFFSET(partidas,X$2*10,4,10,1)=$B99),N(OFFSET(partidas,X$2*10,1,10,1)&lt;&gt;""),N(OFFSET(partidas,X$2*10,1,10,1)=OFFSET(partidas,X$2*10,3,10,1)))</f>
        <v>#REF!</v>
      </c>
      <c r="Y104" s="23" t="e">
        <f t="array" aca="1" ref="Y104" ca="1">SUMPRODUCT(N(OFFSET(partidas,Y$2*10,0,10,1)=$B99),N(OFFSET(partidas,Y$2*10,1,10,1)&lt;&gt;""),N(OFFSET(partidas,Y$2*10,1,10,1)=OFFSET(partidas,Y$2*10,3,10,1)))+SUMPRODUCT(N(OFFSET(partidas,Y$2*10,4,10,1)=$B99),N(OFFSET(partidas,Y$2*10,1,10,1)&lt;&gt;""),N(OFFSET(partidas,Y$2*10,1,10,1)=OFFSET(partidas,Y$2*10,3,10,1)))</f>
        <v>#REF!</v>
      </c>
      <c r="Z104" s="23" t="e">
        <f t="array" aca="1" ref="Z104" ca="1">SUMPRODUCT(N(OFFSET(partidas,Z$2*10,0,10,1)=$B99),N(OFFSET(partidas,Z$2*10,1,10,1)&lt;&gt;""),N(OFFSET(partidas,Z$2*10,1,10,1)=OFFSET(partidas,Z$2*10,3,10,1)))+SUMPRODUCT(N(OFFSET(partidas,Z$2*10,4,10,1)=$B99),N(OFFSET(partidas,Z$2*10,1,10,1)&lt;&gt;""),N(OFFSET(partidas,Z$2*10,1,10,1)=OFFSET(partidas,Z$2*10,3,10,1)))</f>
        <v>#REF!</v>
      </c>
      <c r="AA104" s="23" t="e">
        <f t="array" aca="1" ref="AA104" ca="1">SUMPRODUCT(N(OFFSET(partidas,AA$2*10,0,10,1)=$B99),N(OFFSET(partidas,AA$2*10,1,10,1)&lt;&gt;""),N(OFFSET(partidas,AA$2*10,1,10,1)=OFFSET(partidas,AA$2*10,3,10,1)))+SUMPRODUCT(N(OFFSET(partidas,AA$2*10,4,10,1)=$B99),N(OFFSET(partidas,AA$2*10,1,10,1)&lt;&gt;""),N(OFFSET(partidas,AA$2*10,1,10,1)=OFFSET(partidas,AA$2*10,3,10,1)))</f>
        <v>#REF!</v>
      </c>
      <c r="AB104" s="23" t="e">
        <f t="array" aca="1" ref="AB104" ca="1">SUMPRODUCT(N(OFFSET(partidas,AB$2*10,0,10,1)=$B99),N(OFFSET(partidas,AB$2*10,1,10,1)&lt;&gt;""),N(OFFSET(partidas,AB$2*10,1,10,1)=OFFSET(partidas,AB$2*10,3,10,1)))+SUMPRODUCT(N(OFFSET(partidas,AB$2*10,4,10,1)=$B99),N(OFFSET(partidas,AB$2*10,1,10,1)&lt;&gt;""),N(OFFSET(partidas,AB$2*10,1,10,1)=OFFSET(partidas,AB$2*10,3,10,1)))</f>
        <v>#REF!</v>
      </c>
      <c r="AC104" s="23" t="e">
        <f t="array" aca="1" ref="AC104" ca="1">SUMPRODUCT(N(OFFSET(partidas,AC$2*10,0,10,1)=$B99),N(OFFSET(partidas,AC$2*10,1,10,1)&lt;&gt;""),N(OFFSET(partidas,AC$2*10,1,10,1)=OFFSET(partidas,AC$2*10,3,10,1)))+SUMPRODUCT(N(OFFSET(partidas,AC$2*10,4,10,1)=$B99),N(OFFSET(partidas,AC$2*10,1,10,1)&lt;&gt;""),N(OFFSET(partidas,AC$2*10,1,10,1)=OFFSET(partidas,AC$2*10,3,10,1)))</f>
        <v>#REF!</v>
      </c>
      <c r="AD104" s="23" t="e">
        <f t="array" aca="1" ref="AD104" ca="1">SUMPRODUCT(N(OFFSET(partidas,AD$2*10,0,10,1)=$B99),N(OFFSET(partidas,AD$2*10,1,10,1)&lt;&gt;""),N(OFFSET(partidas,AD$2*10,1,10,1)=OFFSET(partidas,AD$2*10,3,10,1)))+SUMPRODUCT(N(OFFSET(partidas,AD$2*10,4,10,1)=$B99),N(OFFSET(partidas,AD$2*10,1,10,1)&lt;&gt;""),N(OFFSET(partidas,AD$2*10,1,10,1)=OFFSET(partidas,AD$2*10,3,10,1)))</f>
        <v>#REF!</v>
      </c>
      <c r="AE104" s="23" t="e">
        <f t="array" aca="1" ref="AE104" ca="1">SUMPRODUCT(N(OFFSET(partidas,AE$2*10,0,10,1)=$B99),N(OFFSET(partidas,AE$2*10,1,10,1)&lt;&gt;""),N(OFFSET(partidas,AE$2*10,1,10,1)=OFFSET(partidas,AE$2*10,3,10,1)))+SUMPRODUCT(N(OFFSET(partidas,AE$2*10,4,10,1)=$B99),N(OFFSET(partidas,AE$2*10,1,10,1)&lt;&gt;""),N(OFFSET(partidas,AE$2*10,1,10,1)=OFFSET(partidas,AE$2*10,3,10,1)))</f>
        <v>#REF!</v>
      </c>
      <c r="AF104" s="23" t="e">
        <f t="array" aca="1" ref="AF104" ca="1">SUMPRODUCT(N(OFFSET(partidas,AF$2*10,0,10,1)=$B99),N(OFFSET(partidas,AF$2*10,1,10,1)&lt;&gt;""),N(OFFSET(partidas,AF$2*10,1,10,1)=OFFSET(partidas,AF$2*10,3,10,1)))+SUMPRODUCT(N(OFFSET(partidas,AF$2*10,4,10,1)=$B99),N(OFFSET(partidas,AF$2*10,1,10,1)&lt;&gt;""),N(OFFSET(partidas,AF$2*10,1,10,1)=OFFSET(partidas,AF$2*10,3,10,1)))</f>
        <v>#REF!</v>
      </c>
      <c r="AG104" s="23" t="e">
        <f t="array" aca="1" ref="AG104" ca="1">SUMPRODUCT(N(OFFSET(partidas,AG$2*10,0,10,1)=$B99),N(OFFSET(partidas,AG$2*10,1,10,1)&lt;&gt;""),N(OFFSET(partidas,AG$2*10,1,10,1)=OFFSET(partidas,AG$2*10,3,10,1)))+SUMPRODUCT(N(OFFSET(partidas,AG$2*10,4,10,1)=$B99),N(OFFSET(partidas,AG$2*10,1,10,1)&lt;&gt;""),N(OFFSET(partidas,AG$2*10,1,10,1)=OFFSET(partidas,AG$2*10,3,10,1)))</f>
        <v>#REF!</v>
      </c>
      <c r="AH104" s="23" t="e">
        <f t="array" aca="1" ref="AH104" ca="1">SUMPRODUCT(N(OFFSET(partidas,AH$2*10,0,10,1)=$B99),N(OFFSET(partidas,AH$2*10,1,10,1)&lt;&gt;""),N(OFFSET(partidas,AH$2*10,1,10,1)=OFFSET(partidas,AH$2*10,3,10,1)))+SUMPRODUCT(N(OFFSET(partidas,AH$2*10,4,10,1)=$B99),N(OFFSET(partidas,AH$2*10,1,10,1)&lt;&gt;""),N(OFFSET(partidas,AH$2*10,1,10,1)=OFFSET(partidas,AH$2*10,3,10,1)))</f>
        <v>#REF!</v>
      </c>
      <c r="AI104" s="23" t="e">
        <f t="array" aca="1" ref="AI104" ca="1">SUMPRODUCT(N(OFFSET(partidas,AI$2*10,0,10,1)=$B99),N(OFFSET(partidas,AI$2*10,1,10,1)&lt;&gt;""),N(OFFSET(partidas,AI$2*10,1,10,1)=OFFSET(partidas,AI$2*10,3,10,1)))+SUMPRODUCT(N(OFFSET(partidas,AI$2*10,4,10,1)=$B99),N(OFFSET(partidas,AI$2*10,1,10,1)&lt;&gt;""),N(OFFSET(partidas,AI$2*10,1,10,1)=OFFSET(partidas,AI$2*10,3,10,1)))</f>
        <v>#REF!</v>
      </c>
      <c r="AJ104" s="23" t="e">
        <f t="array" aca="1" ref="AJ104" ca="1">SUMPRODUCT(N(OFFSET(partidas,AJ$2*10,0,10,1)=$B99),N(OFFSET(partidas,AJ$2*10,1,10,1)&lt;&gt;""),N(OFFSET(partidas,AJ$2*10,1,10,1)=OFFSET(partidas,AJ$2*10,3,10,1)))+SUMPRODUCT(N(OFFSET(partidas,AJ$2*10,4,10,1)=$B99),N(OFFSET(partidas,AJ$2*10,1,10,1)&lt;&gt;""),N(OFFSET(partidas,AJ$2*10,1,10,1)=OFFSET(partidas,AJ$2*10,3,10,1)))</f>
        <v>#REF!</v>
      </c>
      <c r="AK104" s="23" t="e">
        <f t="array" aca="1" ref="AK104" ca="1">SUMPRODUCT(N(OFFSET(partidas,AK$2*10,0,10,1)=$B99),N(OFFSET(partidas,AK$2*10,1,10,1)&lt;&gt;""),N(OFFSET(partidas,AK$2*10,1,10,1)=OFFSET(partidas,AK$2*10,3,10,1)))+SUMPRODUCT(N(OFFSET(partidas,AK$2*10,4,10,1)=$B99),N(OFFSET(partidas,AK$2*10,1,10,1)&lt;&gt;""),N(OFFSET(partidas,AK$2*10,1,10,1)=OFFSET(partidas,AK$2*10,3,10,1)))</f>
        <v>#REF!</v>
      </c>
      <c r="AL104" s="23" t="e">
        <f t="array" aca="1" ref="AL104" ca="1">SUMPRODUCT(N(OFFSET(partidas,AL$2*10,0,10,1)=$B99),N(OFFSET(partidas,AL$2*10,1,10,1)&lt;&gt;""),N(OFFSET(partidas,AL$2*10,1,10,1)=OFFSET(partidas,AL$2*10,3,10,1)))+SUMPRODUCT(N(OFFSET(partidas,AL$2*10,4,10,1)=$B99),N(OFFSET(partidas,AL$2*10,1,10,1)&lt;&gt;""),N(OFFSET(partidas,AL$2*10,1,10,1)=OFFSET(partidas,AL$2*10,3,10,1)))</f>
        <v>#REF!</v>
      </c>
      <c r="AM104" s="23" t="e">
        <f t="array" aca="1" ref="AM104" ca="1">SUMPRODUCT(N(OFFSET(partidas,AM$2*10,0,10,1)=$B99),N(OFFSET(partidas,AM$2*10,1,10,1)&lt;&gt;""),N(OFFSET(partidas,AM$2*10,1,10,1)=OFFSET(partidas,AM$2*10,3,10,1)))+SUMPRODUCT(N(OFFSET(partidas,AM$2*10,4,10,1)=$B99),N(OFFSET(partidas,AM$2*10,1,10,1)&lt;&gt;""),N(OFFSET(partidas,AM$2*10,1,10,1)=OFFSET(partidas,AM$2*10,3,10,1)))</f>
        <v>#REF!</v>
      </c>
      <c r="AN104" s="23" t="e">
        <f t="array" aca="1" ref="AN104" ca="1">SUMPRODUCT(N(OFFSET(partidas,AN$2*10,0,10,1)=$B99),N(OFFSET(partidas,AN$2*10,1,10,1)&lt;&gt;""),N(OFFSET(partidas,AN$2*10,1,10,1)=OFFSET(partidas,AN$2*10,3,10,1)))+SUMPRODUCT(N(OFFSET(partidas,AN$2*10,4,10,1)=$B99),N(OFFSET(partidas,AN$2*10,1,10,1)&lt;&gt;""),N(OFFSET(partidas,AN$2*10,1,10,1)=OFFSET(partidas,AN$2*10,3,10,1)))</f>
        <v>#REF!</v>
      </c>
      <c r="AO104" s="38" t="e">
        <f ca="1">AO103*100000000+COUNTIF($C103:C103,3)*1000000+(AO99+AO100-AO101-AO102+30)*1000+(AO99+AO100)</f>
        <v>#REF!</v>
      </c>
      <c r="AP104" s="38" t="e">
        <f ca="1">AP103*100000000+COUNTIF($C103:D103,3)*1000000+(AP99+AP100-AP101-AP102+30)*1000+(AP99+AP100)</f>
        <v>#REF!</v>
      </c>
      <c r="AQ104" s="38" t="e">
        <f ca="1">AQ103*100000000+COUNTIF($C103:E103,3)*1000000+(AQ99+AQ100-AQ101-AQ102+30)*1000+(AQ99+AQ100)</f>
        <v>#REF!</v>
      </c>
      <c r="AR104" s="38" t="e">
        <f ca="1">AR103*100000000+COUNTIF($C103:F103,3)*1000000+(AR99+AR100-AR101-AR102+30)*1000+(AR99+AR100)</f>
        <v>#REF!</v>
      </c>
      <c r="AS104" s="38" t="e">
        <f ca="1">AS103*100000000+COUNTIF($C103:G103,3)*1000000+(AS99+AS100-AS101-AS102+30)*1000+(AS99+AS100)</f>
        <v>#REF!</v>
      </c>
      <c r="AT104" s="38" t="e">
        <f ca="1">AT103*100000000+COUNTIF($C103:H103,3)*1000000+(AT99+AT100-AT101-AT102+30)*1000+(AT99+AT100)</f>
        <v>#REF!</v>
      </c>
      <c r="AU104" s="38" t="e">
        <f ca="1">AU103*100000000+COUNTIF($C103:I103,3)*1000000+(AU99+AU100-AU101-AU102+30)*1000+(AU99+AU100)</f>
        <v>#REF!</v>
      </c>
      <c r="AV104" s="38" t="e">
        <f ca="1">AV103*100000000+COUNTIF($C103:J103,3)*1000000+(AV99+AV100-AV101-AV102+30)*1000+(AV99+AV100)</f>
        <v>#REF!</v>
      </c>
      <c r="AW104" s="38" t="e">
        <f ca="1">AW103*100000000+COUNTIF($C103:K103,3)*1000000+(AW99+AW100-AW101-AW102+30)*1000+(AW99+AW100)</f>
        <v>#REF!</v>
      </c>
      <c r="AX104" s="38" t="e">
        <f ca="1">AX103*100000000+COUNTIF($C103:L103,3)*1000000+(AX99+AX100-AX101-AX102+30)*1000+(AX99+AX100)</f>
        <v>#REF!</v>
      </c>
      <c r="AY104" s="38" t="e">
        <f ca="1">AY103*100000000+COUNTIF($C103:M103,3)*1000000+(AY99+AY100-AY101-AY102+30)*1000+(AY99+AY100)</f>
        <v>#REF!</v>
      </c>
      <c r="AZ104" s="38" t="e">
        <f ca="1">AZ103*100000000+COUNTIF($C103:N103,3)*1000000+(AZ99+AZ100-AZ101-AZ102+30)*1000+(AZ99+AZ100)</f>
        <v>#REF!</v>
      </c>
      <c r="BA104" s="38" t="e">
        <f ca="1">BA103*100000000+COUNTIF($C103:O103,3)*1000000+(BA99+BA100-BA101-BA102+30)*1000+(BA99+BA100)</f>
        <v>#REF!</v>
      </c>
      <c r="BB104" s="38" t="e">
        <f ca="1">BB103*100000000+COUNTIF($C103:P103,3)*1000000+(BB99+BB100-BB101-BB102+30)*1000+(BB99+BB100)</f>
        <v>#REF!</v>
      </c>
      <c r="BC104" s="38" t="e">
        <f ca="1">BC103*100000000+COUNTIF($C103:Q103,3)*1000000+(BC99+BC100-BC101-BC102+30)*1000+(BC99+BC100)</f>
        <v>#REF!</v>
      </c>
      <c r="BD104" s="38" t="e">
        <f ca="1">BD103*100000000+COUNTIF($C103:R103,3)*1000000+(BD99+BD100-BD101-BD102+30)*1000+(BD99+BD100)</f>
        <v>#REF!</v>
      </c>
      <c r="BE104" s="38" t="e">
        <f ca="1">BE103*100000000+COUNTIF($C103:S103,3)*1000000+(BE99+BE100-BE101-BE102+30)*1000+(BE99+BE100)</f>
        <v>#REF!</v>
      </c>
      <c r="BF104" s="38" t="e">
        <f ca="1">BF103*100000000+COUNTIF($C103:T103,3)*1000000+(BF99+BF100-BF101-BF102+30)*1000+(BF99+BF100)</f>
        <v>#REF!</v>
      </c>
      <c r="BG104" s="38" t="e">
        <f ca="1">BG103*100000000+COUNTIF($C103:U103,3)*1000000+(BG99+BG100-BG101-BG102+30)*1000+(BG99+BG100)</f>
        <v>#REF!</v>
      </c>
      <c r="BH104" s="38" t="e">
        <f ca="1">BH103*100000000+COUNTIF($C103:V103,3)*1000000+(BH99+BH100-BH101-BH102+30)*1000+(BH99+BH100)</f>
        <v>#REF!</v>
      </c>
      <c r="BI104" s="38" t="e">
        <f ca="1">BI103*100000000+COUNTIF($C103:W103,3)*1000000+(BI99+BI100-BI101-BI102+30)*1000+(BI99+BI100)</f>
        <v>#REF!</v>
      </c>
      <c r="BJ104" s="38" t="e">
        <f ca="1">BJ103*100000000+COUNTIF($C103:X103,3)*1000000+(BJ99+BJ100-BJ101-BJ102+30)*1000+(BJ99+BJ100)</f>
        <v>#REF!</v>
      </c>
      <c r="BK104" s="38" t="e">
        <f ca="1">BK103*100000000+COUNTIF($C103:Y103,3)*1000000+(BK99+BK100-BK101-BK102+30)*1000+(BK99+BK100)</f>
        <v>#REF!</v>
      </c>
      <c r="BL104" s="38" t="e">
        <f ca="1">BL103*100000000+COUNTIF($C103:Z103,3)*1000000+(BL99+BL100-BL101-BL102+30)*1000+(BL99+BL100)</f>
        <v>#REF!</v>
      </c>
      <c r="BM104" s="38" t="e">
        <f ca="1">BM103*100000000+COUNTIF($C103:AA103,3)*1000000+(BM99+BM100-BM101-BM102+30)*1000+(BM99+BM100)</f>
        <v>#REF!</v>
      </c>
      <c r="BN104" s="38" t="e">
        <f ca="1">BN103*100000000+COUNTIF($C103:AB103,3)*1000000+(BN99+BN100-BN101-BN102+30)*1000+(BN99+BN100)</f>
        <v>#REF!</v>
      </c>
      <c r="BO104" s="38" t="e">
        <f ca="1">BO103*100000000+COUNTIF($C103:AC103,3)*1000000+(BO99+BO100-BO101-BO102+30)*1000+(BO99+BO100)</f>
        <v>#REF!</v>
      </c>
      <c r="BP104" s="38" t="e">
        <f ca="1">BP103*100000000+COUNTIF($C103:AD103,3)*1000000+(BP99+BP100-BP101-BP102+30)*1000+(BP99+BP100)</f>
        <v>#REF!</v>
      </c>
      <c r="BQ104" s="38" t="e">
        <f ca="1">BQ103*100000000+COUNTIF($C103:AE103,3)*1000000+(BQ99+BQ100-BQ101-BQ102+30)*1000+(BQ99+BQ100)</f>
        <v>#REF!</v>
      </c>
      <c r="BR104" s="38" t="e">
        <f ca="1">BR103*100000000+COUNTIF($C103:AF103,3)*1000000+(BR99+BR100-BR101-BR102+30)*1000+(BR99+BR100)</f>
        <v>#REF!</v>
      </c>
      <c r="BS104" s="38" t="e">
        <f ca="1">BS103*100000000+COUNTIF($C103:AG103,3)*1000000+(BS99+BS100-BS101-BS102+30)*1000+(BS99+BS100)</f>
        <v>#REF!</v>
      </c>
      <c r="BT104" s="38" t="e">
        <f ca="1">BT103*100000000+COUNTIF($C103:AH103,3)*1000000+(BT99+BT100-BT101-BT102+30)*1000+(BT99+BT100)</f>
        <v>#REF!</v>
      </c>
      <c r="BU104" s="38" t="e">
        <f ca="1">BU103*100000000+COUNTIF($C103:AI103,3)*1000000+(BU99+BU100-BU101-BU102+30)*1000+(BU99+BU100)</f>
        <v>#REF!</v>
      </c>
      <c r="BV104" s="38" t="e">
        <f ca="1">BV103*100000000+COUNTIF($C103:AJ103,3)*1000000+(BV99+BV100-BV101-BV102+30)*1000+(BV99+BV100)</f>
        <v>#REF!</v>
      </c>
      <c r="BW104" s="38" t="e">
        <f ca="1">BW103*100000000+COUNTIF($C103:AK103,3)*1000000+(BW99+BW100-BW101-BW102+30)*1000+(BW99+BW100)</f>
        <v>#REF!</v>
      </c>
      <c r="BX104" s="38" t="e">
        <f ca="1">BX103*100000000+COUNTIF($C103:AL103,3)*1000000+(BX99+BX100-BX101-BX102+30)*1000+(BX99+BX100)</f>
        <v>#REF!</v>
      </c>
      <c r="BY104" s="38" t="e">
        <f ca="1">BY103*100000000+COUNTIF($C103:AM103,3)*1000000+(BY99+BY100-BY101-BY102+30)*1000+(BY99+BY100)</f>
        <v>#REF!</v>
      </c>
      <c r="BZ104" s="38" t="e">
        <f ca="1">BZ103*100000000+COUNTIF($C103:AN103,3)*1000000+(BZ99+BZ100-BZ101-BZ102+30)*1000+(BZ99+BZ100)</f>
        <v>#REF!</v>
      </c>
    </row>
    <row r="105" spans="1:78" ht="13.5" thickBot="1" x14ac:dyDescent="0.25">
      <c r="A105" s="37"/>
      <c r="B105" s="22" t="e">
        <f t="shared" si="80"/>
        <v>#REF!</v>
      </c>
      <c r="C105" s="23" t="e">
        <f t="array" aca="1" ref="C105" ca="1">SUMPRODUCT(N(OFFSET(partidas,C$2*10,0,10,1)=$B105),OFFSET(partidas,C$2*10,1,10,1))</f>
        <v>#REF!</v>
      </c>
      <c r="D105" s="23" t="e">
        <f t="array" aca="1" ref="D105" ca="1">SUMPRODUCT(N(OFFSET(partidas,D$2*10,0,10,1)=$B105),OFFSET(partidas,D$2*10,1,10,1))</f>
        <v>#REF!</v>
      </c>
      <c r="E105" s="23" t="e">
        <f t="array" aca="1" ref="E105" ca="1">SUMPRODUCT(N(OFFSET(partidas,E$2*10,0,10,1)=$B105),OFFSET(partidas,E$2*10,1,10,1))</f>
        <v>#REF!</v>
      </c>
      <c r="F105" s="23" t="e">
        <f t="array" aca="1" ref="F105" ca="1">SUMPRODUCT(N(OFFSET(partidas,F$2*10,0,10,1)=$B105),OFFSET(partidas,F$2*10,1,10,1))</f>
        <v>#REF!</v>
      </c>
      <c r="G105" s="23" t="e">
        <f t="array" aca="1" ref="G105" ca="1">SUMPRODUCT(N(OFFSET(partidas,G$2*10,0,10,1)=$B105),OFFSET(partidas,G$2*10,1,10,1))</f>
        <v>#REF!</v>
      </c>
      <c r="H105" s="23" t="e">
        <f t="array" aca="1" ref="H105" ca="1">SUMPRODUCT(N(OFFSET(partidas,H$2*10,0,10,1)=$B105),OFFSET(partidas,H$2*10,1,10,1))</f>
        <v>#REF!</v>
      </c>
      <c r="I105" s="23" t="e">
        <f t="array" aca="1" ref="I105" ca="1">SUMPRODUCT(N(OFFSET(partidas,I$2*10,0,10,1)=$B105),OFFSET(partidas,I$2*10,1,10,1))</f>
        <v>#REF!</v>
      </c>
      <c r="J105" s="23" t="e">
        <f t="array" aca="1" ref="J105" ca="1">SUMPRODUCT(N(OFFSET(partidas,J$2*10,0,10,1)=$B105),OFFSET(partidas,J$2*10,1,10,1))</f>
        <v>#REF!</v>
      </c>
      <c r="K105" s="23" t="e">
        <f t="array" aca="1" ref="K105" ca="1">SUMPRODUCT(N(OFFSET(partidas,K$2*10,0,10,1)=$B105),OFFSET(partidas,K$2*10,1,10,1))</f>
        <v>#REF!</v>
      </c>
      <c r="L105" s="23" t="e">
        <f t="array" aca="1" ref="L105" ca="1">SUMPRODUCT(N(OFFSET(partidas,L$2*10,0,10,1)=$B105),OFFSET(partidas,L$2*10,1,10,1))</f>
        <v>#REF!</v>
      </c>
      <c r="M105" s="23" t="e">
        <f t="array" aca="1" ref="M105" ca="1">SUMPRODUCT(N(OFFSET(partidas,M$2*10,0,10,1)=$B105),OFFSET(partidas,M$2*10,1,10,1))</f>
        <v>#REF!</v>
      </c>
      <c r="N105" s="23" t="e">
        <f t="array" aca="1" ref="N105" ca="1">SUMPRODUCT(N(OFFSET(partidas,N$2*10,0,10,1)=$B105),OFFSET(partidas,N$2*10,1,10,1))</f>
        <v>#REF!</v>
      </c>
      <c r="O105" s="23" t="e">
        <f t="array" aca="1" ref="O105" ca="1">SUMPRODUCT(N(OFFSET(partidas,O$2*10,0,10,1)=$B105),OFFSET(partidas,O$2*10,1,10,1))</f>
        <v>#REF!</v>
      </c>
      <c r="P105" s="23" t="e">
        <f t="array" aca="1" ref="P105" ca="1">SUMPRODUCT(N(OFFSET(partidas,P$2*10,0,10,1)=$B105),OFFSET(partidas,P$2*10,1,10,1))</f>
        <v>#REF!</v>
      </c>
      <c r="Q105" s="23" t="e">
        <f t="array" aca="1" ref="Q105" ca="1">SUMPRODUCT(N(OFFSET(partidas,Q$2*10,0,10,1)=$B105),OFFSET(partidas,Q$2*10,1,10,1))</f>
        <v>#REF!</v>
      </c>
      <c r="R105" s="23" t="e">
        <f t="array" aca="1" ref="R105" ca="1">SUMPRODUCT(N(OFFSET(partidas,R$2*10,0,10,1)=$B105),OFFSET(partidas,R$2*10,1,10,1))</f>
        <v>#REF!</v>
      </c>
      <c r="S105" s="23" t="e">
        <f t="array" aca="1" ref="S105" ca="1">SUMPRODUCT(N(OFFSET(partidas,S$2*10,0,10,1)=$B105),OFFSET(partidas,S$2*10,1,10,1))</f>
        <v>#REF!</v>
      </c>
      <c r="T105" s="23" t="e">
        <f t="array" aca="1" ref="T105" ca="1">SUMPRODUCT(N(OFFSET(partidas,T$2*10,0,10,1)=$B105),OFFSET(partidas,T$2*10,1,10,1))</f>
        <v>#REF!</v>
      </c>
      <c r="U105" s="23" t="e">
        <f t="array" aca="1" ref="U105" ca="1">SUMPRODUCT(N(OFFSET(partidas,U$2*10,0,10,1)=$B105),OFFSET(partidas,U$2*10,1,10,1))</f>
        <v>#REF!</v>
      </c>
      <c r="V105" s="23" t="e">
        <f t="array" aca="1" ref="V105" ca="1">SUMPRODUCT(N(OFFSET(partidas,V$2*10,0,10,1)=$B105),OFFSET(partidas,V$2*10,1,10,1))</f>
        <v>#REF!</v>
      </c>
      <c r="W105" s="23" t="e">
        <f t="array" aca="1" ref="W105" ca="1">SUMPRODUCT(N(OFFSET(partidas,W$2*10,0,10,1)=$B105),OFFSET(partidas,W$2*10,1,10,1))</f>
        <v>#REF!</v>
      </c>
      <c r="X105" s="23" t="e">
        <f t="array" aca="1" ref="X105" ca="1">SUMPRODUCT(N(OFFSET(partidas,X$2*10,0,10,1)=$B105),OFFSET(partidas,X$2*10,1,10,1))</f>
        <v>#REF!</v>
      </c>
      <c r="Y105" s="23" t="e">
        <f t="array" aca="1" ref="Y105" ca="1">SUMPRODUCT(N(OFFSET(partidas,Y$2*10,0,10,1)=$B105),OFFSET(partidas,Y$2*10,1,10,1))</f>
        <v>#REF!</v>
      </c>
      <c r="Z105" s="23" t="e">
        <f t="array" aca="1" ref="Z105" ca="1">SUMPRODUCT(N(OFFSET(partidas,Z$2*10,0,10,1)=$B105),OFFSET(partidas,Z$2*10,1,10,1))</f>
        <v>#REF!</v>
      </c>
      <c r="AA105" s="23" t="e">
        <f t="array" aca="1" ref="AA105" ca="1">SUMPRODUCT(N(OFFSET(partidas,AA$2*10,0,10,1)=$B105),OFFSET(partidas,AA$2*10,1,10,1))</f>
        <v>#REF!</v>
      </c>
      <c r="AB105" s="23" t="e">
        <f t="array" aca="1" ref="AB105" ca="1">SUMPRODUCT(N(OFFSET(partidas,AB$2*10,0,10,1)=$B105),OFFSET(partidas,AB$2*10,1,10,1))</f>
        <v>#REF!</v>
      </c>
      <c r="AC105" s="23" t="e">
        <f t="array" aca="1" ref="AC105" ca="1">SUMPRODUCT(N(OFFSET(partidas,AC$2*10,0,10,1)=$B105),OFFSET(partidas,AC$2*10,1,10,1))</f>
        <v>#REF!</v>
      </c>
      <c r="AD105" s="23" t="e">
        <f t="array" aca="1" ref="AD105" ca="1">SUMPRODUCT(N(OFFSET(partidas,AD$2*10,0,10,1)=$B105),OFFSET(partidas,AD$2*10,1,10,1))</f>
        <v>#REF!</v>
      </c>
      <c r="AE105" s="23" t="e">
        <f t="array" aca="1" ref="AE105" ca="1">SUMPRODUCT(N(OFFSET(partidas,AE$2*10,0,10,1)=$B105),OFFSET(partidas,AE$2*10,1,10,1))</f>
        <v>#REF!</v>
      </c>
      <c r="AF105" s="23" t="e">
        <f t="array" aca="1" ref="AF105" ca="1">SUMPRODUCT(N(OFFSET(partidas,AF$2*10,0,10,1)=$B105),OFFSET(partidas,AF$2*10,1,10,1))</f>
        <v>#REF!</v>
      </c>
      <c r="AG105" s="23" t="e">
        <f t="array" aca="1" ref="AG105" ca="1">SUMPRODUCT(N(OFFSET(partidas,AG$2*10,0,10,1)=$B105),OFFSET(partidas,AG$2*10,1,10,1))</f>
        <v>#REF!</v>
      </c>
      <c r="AH105" s="23" t="e">
        <f t="array" aca="1" ref="AH105" ca="1">SUMPRODUCT(N(OFFSET(partidas,AH$2*10,0,10,1)=$B105),OFFSET(partidas,AH$2*10,1,10,1))</f>
        <v>#REF!</v>
      </c>
      <c r="AI105" s="23" t="e">
        <f t="array" aca="1" ref="AI105" ca="1">SUMPRODUCT(N(OFFSET(partidas,AI$2*10,0,10,1)=$B105),OFFSET(partidas,AI$2*10,1,10,1))</f>
        <v>#REF!</v>
      </c>
      <c r="AJ105" s="23" t="e">
        <f t="array" aca="1" ref="AJ105" ca="1">SUMPRODUCT(N(OFFSET(partidas,AJ$2*10,0,10,1)=$B105),OFFSET(partidas,AJ$2*10,1,10,1))</f>
        <v>#REF!</v>
      </c>
      <c r="AK105" s="23" t="e">
        <f t="array" aca="1" ref="AK105" ca="1">SUMPRODUCT(N(OFFSET(partidas,AK$2*10,0,10,1)=$B105),OFFSET(partidas,AK$2*10,1,10,1))</f>
        <v>#REF!</v>
      </c>
      <c r="AL105" s="23" t="e">
        <f t="array" aca="1" ref="AL105" ca="1">SUMPRODUCT(N(OFFSET(partidas,AL$2*10,0,10,1)=$B105),OFFSET(partidas,AL$2*10,1,10,1))</f>
        <v>#REF!</v>
      </c>
      <c r="AM105" s="23" t="e">
        <f t="array" aca="1" ref="AM105" ca="1">SUMPRODUCT(N(OFFSET(partidas,AM$2*10,0,10,1)=$B105),OFFSET(partidas,AM$2*10,1,10,1))</f>
        <v>#REF!</v>
      </c>
      <c r="AN105" s="23" t="e">
        <f t="array" aca="1" ref="AN105" ca="1">SUMPRODUCT(N(OFFSET(partidas,AN$2*10,0,10,1)=$B105),OFFSET(partidas,AN$2*10,1,10,1))</f>
        <v>#REF!</v>
      </c>
      <c r="AO105" s="23" t="e">
        <f ca="1">C105</f>
        <v>#REF!</v>
      </c>
      <c r="AP105" s="23" t="e">
        <f t="shared" ref="AP105:AX109" ca="1" si="125">D105+AO105</f>
        <v>#REF!</v>
      </c>
      <c r="AQ105" s="23" t="e">
        <f t="shared" ca="1" si="125"/>
        <v>#REF!</v>
      </c>
      <c r="AR105" s="23" t="e">
        <f t="shared" ca="1" si="125"/>
        <v>#REF!</v>
      </c>
      <c r="AS105" s="23" t="e">
        <f t="shared" ca="1" si="125"/>
        <v>#REF!</v>
      </c>
      <c r="AT105" s="23" t="e">
        <f t="shared" ca="1" si="125"/>
        <v>#REF!</v>
      </c>
      <c r="AU105" s="23" t="e">
        <f t="shared" ca="1" si="125"/>
        <v>#REF!</v>
      </c>
      <c r="AV105" s="23" t="e">
        <f t="shared" ca="1" si="125"/>
        <v>#REF!</v>
      </c>
      <c r="AW105" s="23" t="e">
        <f t="shared" ca="1" si="125"/>
        <v>#REF!</v>
      </c>
      <c r="AX105" s="23" t="e">
        <f t="shared" ca="1" si="125"/>
        <v>#REF!</v>
      </c>
      <c r="AY105" s="23" t="e">
        <f t="shared" ref="AY105:BZ105" ca="1" si="126">M105+AX105</f>
        <v>#REF!</v>
      </c>
      <c r="AZ105" s="23" t="e">
        <f t="shared" ca="1" si="126"/>
        <v>#REF!</v>
      </c>
      <c r="BA105" s="23" t="e">
        <f t="shared" ca="1" si="126"/>
        <v>#REF!</v>
      </c>
      <c r="BB105" s="23" t="e">
        <f t="shared" ca="1" si="126"/>
        <v>#REF!</v>
      </c>
      <c r="BC105" s="23" t="e">
        <f t="shared" ca="1" si="126"/>
        <v>#REF!</v>
      </c>
      <c r="BD105" s="23" t="e">
        <f t="shared" ca="1" si="126"/>
        <v>#REF!</v>
      </c>
      <c r="BE105" s="23" t="e">
        <f t="shared" ca="1" si="126"/>
        <v>#REF!</v>
      </c>
      <c r="BF105" s="23" t="e">
        <f t="shared" ca="1" si="126"/>
        <v>#REF!</v>
      </c>
      <c r="BG105" s="23" t="e">
        <f t="shared" ca="1" si="126"/>
        <v>#REF!</v>
      </c>
      <c r="BH105" s="23" t="e">
        <f t="shared" ca="1" si="126"/>
        <v>#REF!</v>
      </c>
      <c r="BI105" s="23" t="e">
        <f t="shared" ca="1" si="126"/>
        <v>#REF!</v>
      </c>
      <c r="BJ105" s="23" t="e">
        <f t="shared" ca="1" si="126"/>
        <v>#REF!</v>
      </c>
      <c r="BK105" s="23" t="e">
        <f t="shared" ca="1" si="126"/>
        <v>#REF!</v>
      </c>
      <c r="BL105" s="23" t="e">
        <f t="shared" ca="1" si="126"/>
        <v>#REF!</v>
      </c>
      <c r="BM105" s="23" t="e">
        <f t="shared" ca="1" si="126"/>
        <v>#REF!</v>
      </c>
      <c r="BN105" s="23" t="e">
        <f t="shared" ca="1" si="126"/>
        <v>#REF!</v>
      </c>
      <c r="BO105" s="23" t="e">
        <f t="shared" ca="1" si="126"/>
        <v>#REF!</v>
      </c>
      <c r="BP105" s="23" t="e">
        <f t="shared" ca="1" si="126"/>
        <v>#REF!</v>
      </c>
      <c r="BQ105" s="23" t="e">
        <f t="shared" ca="1" si="126"/>
        <v>#REF!</v>
      </c>
      <c r="BR105" s="23" t="e">
        <f t="shared" ca="1" si="126"/>
        <v>#REF!</v>
      </c>
      <c r="BS105" s="23" t="e">
        <f t="shared" ca="1" si="126"/>
        <v>#REF!</v>
      </c>
      <c r="BT105" s="23" t="e">
        <f t="shared" ca="1" si="126"/>
        <v>#REF!</v>
      </c>
      <c r="BU105" s="23" t="e">
        <f t="shared" ca="1" si="126"/>
        <v>#REF!</v>
      </c>
      <c r="BV105" s="23" t="e">
        <f t="shared" ca="1" si="126"/>
        <v>#REF!</v>
      </c>
      <c r="BW105" s="23" t="e">
        <f t="shared" ca="1" si="126"/>
        <v>#REF!</v>
      </c>
      <c r="BX105" s="23" t="e">
        <f t="shared" ca="1" si="126"/>
        <v>#REF!</v>
      </c>
      <c r="BY105" s="23" t="e">
        <f t="shared" ca="1" si="126"/>
        <v>#REF!</v>
      </c>
      <c r="BZ105" s="23" t="e">
        <f t="shared" ca="1" si="126"/>
        <v>#REF!</v>
      </c>
    </row>
    <row r="106" spans="1:78" ht="13.5" thickBot="1" x14ac:dyDescent="0.25">
      <c r="A106" s="37"/>
      <c r="B106" s="22" t="e">
        <f t="shared" si="80"/>
        <v>#REF!</v>
      </c>
      <c r="C106" s="23" t="e">
        <f t="array" aca="1" ref="C106" ca="1">SUMPRODUCT(N(OFFSET(partidas,C$2*10,4,10,1)=$B105),OFFSET(partidas,C$2*10,3,10,1))</f>
        <v>#REF!</v>
      </c>
      <c r="D106" s="23" t="e">
        <f t="array" aca="1" ref="D106" ca="1">SUMPRODUCT(N(OFFSET(partidas,D$2*10,4,10,1)=$B105),OFFSET(partidas,D$2*10,3,10,1))</f>
        <v>#REF!</v>
      </c>
      <c r="E106" s="23" t="e">
        <f t="array" aca="1" ref="E106" ca="1">SUMPRODUCT(N(OFFSET(partidas,E$2*10,4,10,1)=$B105),OFFSET(partidas,E$2*10,3,10,1))</f>
        <v>#REF!</v>
      </c>
      <c r="F106" s="23" t="e">
        <f t="array" aca="1" ref="F106" ca="1">SUMPRODUCT(N(OFFSET(partidas,F$2*10,4,10,1)=$B105),OFFSET(partidas,F$2*10,3,10,1))</f>
        <v>#REF!</v>
      </c>
      <c r="G106" s="23" t="e">
        <f t="array" aca="1" ref="G106" ca="1">SUMPRODUCT(N(OFFSET(partidas,G$2*10,4,10,1)=$B105),OFFSET(partidas,G$2*10,3,10,1))</f>
        <v>#REF!</v>
      </c>
      <c r="H106" s="23" t="e">
        <f t="array" aca="1" ref="H106" ca="1">SUMPRODUCT(N(OFFSET(partidas,H$2*10,4,10,1)=$B105),OFFSET(partidas,H$2*10,3,10,1))</f>
        <v>#REF!</v>
      </c>
      <c r="I106" s="23" t="e">
        <f t="array" aca="1" ref="I106" ca="1">SUMPRODUCT(N(OFFSET(partidas,I$2*10,4,10,1)=$B105),OFFSET(partidas,I$2*10,3,10,1))</f>
        <v>#REF!</v>
      </c>
      <c r="J106" s="23" t="e">
        <f t="array" aca="1" ref="J106" ca="1">SUMPRODUCT(N(OFFSET(partidas,J$2*10,4,10,1)=$B105),OFFSET(partidas,J$2*10,3,10,1))</f>
        <v>#REF!</v>
      </c>
      <c r="K106" s="23" t="e">
        <f t="array" aca="1" ref="K106" ca="1">SUMPRODUCT(N(OFFSET(partidas,K$2*10,4,10,1)=$B105),OFFSET(partidas,K$2*10,3,10,1))</f>
        <v>#REF!</v>
      </c>
      <c r="L106" s="23" t="e">
        <f t="array" aca="1" ref="L106" ca="1">SUMPRODUCT(N(OFFSET(partidas,L$2*10,4,10,1)=$B105),OFFSET(partidas,L$2*10,3,10,1))</f>
        <v>#REF!</v>
      </c>
      <c r="M106" s="23" t="e">
        <f t="array" aca="1" ref="M106" ca="1">SUMPRODUCT(N(OFFSET(partidas,M$2*10,4,10,1)=$B105),OFFSET(partidas,M$2*10,3,10,1))</f>
        <v>#REF!</v>
      </c>
      <c r="N106" s="23" t="e">
        <f t="array" aca="1" ref="N106" ca="1">SUMPRODUCT(N(OFFSET(partidas,N$2*10,4,10,1)=$B105),OFFSET(partidas,N$2*10,3,10,1))</f>
        <v>#REF!</v>
      </c>
      <c r="O106" s="23" t="e">
        <f t="array" aca="1" ref="O106" ca="1">SUMPRODUCT(N(OFFSET(partidas,O$2*10,4,10,1)=$B105),OFFSET(partidas,O$2*10,3,10,1))</f>
        <v>#REF!</v>
      </c>
      <c r="P106" s="23" t="e">
        <f t="array" aca="1" ref="P106" ca="1">SUMPRODUCT(N(OFFSET(partidas,P$2*10,4,10,1)=$B105),OFFSET(partidas,P$2*10,3,10,1))</f>
        <v>#REF!</v>
      </c>
      <c r="Q106" s="23" t="e">
        <f t="array" aca="1" ref="Q106" ca="1">SUMPRODUCT(N(OFFSET(partidas,Q$2*10,4,10,1)=$B105),OFFSET(partidas,Q$2*10,3,10,1))</f>
        <v>#REF!</v>
      </c>
      <c r="R106" s="23" t="e">
        <f t="array" aca="1" ref="R106" ca="1">SUMPRODUCT(N(OFFSET(partidas,R$2*10,4,10,1)=$B105),OFFSET(partidas,R$2*10,3,10,1))</f>
        <v>#REF!</v>
      </c>
      <c r="S106" s="23" t="e">
        <f t="array" aca="1" ref="S106" ca="1">SUMPRODUCT(N(OFFSET(partidas,S$2*10,4,10,1)=$B105),OFFSET(partidas,S$2*10,3,10,1))</f>
        <v>#REF!</v>
      </c>
      <c r="T106" s="23" t="e">
        <f t="array" aca="1" ref="T106" ca="1">SUMPRODUCT(N(OFFSET(partidas,T$2*10,4,10,1)=$B105),OFFSET(partidas,T$2*10,3,10,1))</f>
        <v>#REF!</v>
      </c>
      <c r="U106" s="23" t="e">
        <f t="array" aca="1" ref="U106" ca="1">SUMPRODUCT(N(OFFSET(partidas,U$2*10,4,10,1)=$B105),OFFSET(partidas,U$2*10,3,10,1))</f>
        <v>#REF!</v>
      </c>
      <c r="V106" s="23" t="e">
        <f t="array" aca="1" ref="V106" ca="1">SUMPRODUCT(N(OFFSET(partidas,V$2*10,4,10,1)=$B105),OFFSET(partidas,V$2*10,3,10,1))</f>
        <v>#REF!</v>
      </c>
      <c r="W106" s="23" t="e">
        <f t="array" aca="1" ref="W106" ca="1">SUMPRODUCT(N(OFFSET(partidas,W$2*10,4,10,1)=$B105),OFFSET(partidas,W$2*10,3,10,1))</f>
        <v>#REF!</v>
      </c>
      <c r="X106" s="23" t="e">
        <f t="array" aca="1" ref="X106" ca="1">SUMPRODUCT(N(OFFSET(partidas,X$2*10,4,10,1)=$B105),OFFSET(partidas,X$2*10,3,10,1))</f>
        <v>#REF!</v>
      </c>
      <c r="Y106" s="23" t="e">
        <f t="array" aca="1" ref="Y106" ca="1">SUMPRODUCT(N(OFFSET(partidas,Y$2*10,4,10,1)=$B105),OFFSET(partidas,Y$2*10,3,10,1))</f>
        <v>#REF!</v>
      </c>
      <c r="Z106" s="23" t="e">
        <f t="array" aca="1" ref="Z106" ca="1">SUMPRODUCT(N(OFFSET(partidas,Z$2*10,4,10,1)=$B105),OFFSET(partidas,Z$2*10,3,10,1))</f>
        <v>#REF!</v>
      </c>
      <c r="AA106" s="23" t="e">
        <f t="array" aca="1" ref="AA106" ca="1">SUMPRODUCT(N(OFFSET(partidas,AA$2*10,4,10,1)=$B105),OFFSET(partidas,AA$2*10,3,10,1))</f>
        <v>#REF!</v>
      </c>
      <c r="AB106" s="23" t="e">
        <f t="array" aca="1" ref="AB106" ca="1">SUMPRODUCT(N(OFFSET(partidas,AB$2*10,4,10,1)=$B105),OFFSET(partidas,AB$2*10,3,10,1))</f>
        <v>#REF!</v>
      </c>
      <c r="AC106" s="23" t="e">
        <f t="array" aca="1" ref="AC106" ca="1">SUMPRODUCT(N(OFFSET(partidas,AC$2*10,4,10,1)=$B105),OFFSET(partidas,AC$2*10,3,10,1))</f>
        <v>#REF!</v>
      </c>
      <c r="AD106" s="23" t="e">
        <f t="array" aca="1" ref="AD106" ca="1">SUMPRODUCT(N(OFFSET(partidas,AD$2*10,4,10,1)=$B105),OFFSET(partidas,AD$2*10,3,10,1))</f>
        <v>#REF!</v>
      </c>
      <c r="AE106" s="23" t="e">
        <f t="array" aca="1" ref="AE106" ca="1">SUMPRODUCT(N(OFFSET(partidas,AE$2*10,4,10,1)=$B105),OFFSET(partidas,AE$2*10,3,10,1))</f>
        <v>#REF!</v>
      </c>
      <c r="AF106" s="23" t="e">
        <f t="array" aca="1" ref="AF106" ca="1">SUMPRODUCT(N(OFFSET(partidas,AF$2*10,4,10,1)=$B105),OFFSET(partidas,AF$2*10,3,10,1))</f>
        <v>#REF!</v>
      </c>
      <c r="AG106" s="23" t="e">
        <f t="array" aca="1" ref="AG106" ca="1">SUMPRODUCT(N(OFFSET(partidas,AG$2*10,4,10,1)=$B105),OFFSET(partidas,AG$2*10,3,10,1))</f>
        <v>#REF!</v>
      </c>
      <c r="AH106" s="23" t="e">
        <f t="array" aca="1" ref="AH106" ca="1">SUMPRODUCT(N(OFFSET(partidas,AH$2*10,4,10,1)=$B105),OFFSET(partidas,AH$2*10,3,10,1))</f>
        <v>#REF!</v>
      </c>
      <c r="AI106" s="23" t="e">
        <f t="array" aca="1" ref="AI106" ca="1">SUMPRODUCT(N(OFFSET(partidas,AI$2*10,4,10,1)=$B105),OFFSET(partidas,AI$2*10,3,10,1))</f>
        <v>#REF!</v>
      </c>
      <c r="AJ106" s="23" t="e">
        <f t="array" aca="1" ref="AJ106" ca="1">SUMPRODUCT(N(OFFSET(partidas,AJ$2*10,4,10,1)=$B105),OFFSET(partidas,AJ$2*10,3,10,1))</f>
        <v>#REF!</v>
      </c>
      <c r="AK106" s="23" t="e">
        <f t="array" aca="1" ref="AK106" ca="1">SUMPRODUCT(N(OFFSET(partidas,AK$2*10,4,10,1)=$B105),OFFSET(partidas,AK$2*10,3,10,1))</f>
        <v>#REF!</v>
      </c>
      <c r="AL106" s="23" t="e">
        <f t="array" aca="1" ref="AL106" ca="1">SUMPRODUCT(N(OFFSET(partidas,AL$2*10,4,10,1)=$B105),OFFSET(partidas,AL$2*10,3,10,1))</f>
        <v>#REF!</v>
      </c>
      <c r="AM106" s="23" t="e">
        <f t="array" aca="1" ref="AM106" ca="1">SUMPRODUCT(N(OFFSET(partidas,AM$2*10,4,10,1)=$B105),OFFSET(partidas,AM$2*10,3,10,1))</f>
        <v>#REF!</v>
      </c>
      <c r="AN106" s="23" t="e">
        <f t="array" aca="1" ref="AN106" ca="1">SUMPRODUCT(N(OFFSET(partidas,AN$2*10,4,10,1)=$B105),OFFSET(partidas,AN$2*10,3,10,1))</f>
        <v>#REF!</v>
      </c>
      <c r="AO106" s="23" t="e">
        <f ca="1">C106</f>
        <v>#REF!</v>
      </c>
      <c r="AP106" s="23" t="e">
        <f t="shared" ca="1" si="125"/>
        <v>#REF!</v>
      </c>
      <c r="AQ106" s="23" t="e">
        <f t="shared" ca="1" si="125"/>
        <v>#REF!</v>
      </c>
      <c r="AR106" s="23" t="e">
        <f t="shared" ca="1" si="125"/>
        <v>#REF!</v>
      </c>
      <c r="AS106" s="23" t="e">
        <f t="shared" ca="1" si="125"/>
        <v>#REF!</v>
      </c>
      <c r="AT106" s="23" t="e">
        <f t="shared" ca="1" si="125"/>
        <v>#REF!</v>
      </c>
      <c r="AU106" s="23" t="e">
        <f t="shared" ca="1" si="125"/>
        <v>#REF!</v>
      </c>
      <c r="AV106" s="23" t="e">
        <f t="shared" ca="1" si="125"/>
        <v>#REF!</v>
      </c>
      <c r="AW106" s="23" t="e">
        <f t="shared" ca="1" si="125"/>
        <v>#REF!</v>
      </c>
      <c r="AX106" s="23" t="e">
        <f t="shared" ca="1" si="125"/>
        <v>#REF!</v>
      </c>
      <c r="AY106" s="23" t="e">
        <f t="shared" ref="AY106:BZ106" ca="1" si="127">M106+AX106</f>
        <v>#REF!</v>
      </c>
      <c r="AZ106" s="23" t="e">
        <f t="shared" ca="1" si="127"/>
        <v>#REF!</v>
      </c>
      <c r="BA106" s="23" t="e">
        <f t="shared" ca="1" si="127"/>
        <v>#REF!</v>
      </c>
      <c r="BB106" s="23" t="e">
        <f t="shared" ca="1" si="127"/>
        <v>#REF!</v>
      </c>
      <c r="BC106" s="23" t="e">
        <f t="shared" ca="1" si="127"/>
        <v>#REF!</v>
      </c>
      <c r="BD106" s="23" t="e">
        <f t="shared" ca="1" si="127"/>
        <v>#REF!</v>
      </c>
      <c r="BE106" s="23" t="e">
        <f t="shared" ca="1" si="127"/>
        <v>#REF!</v>
      </c>
      <c r="BF106" s="23" t="e">
        <f t="shared" ca="1" si="127"/>
        <v>#REF!</v>
      </c>
      <c r="BG106" s="23" t="e">
        <f t="shared" ca="1" si="127"/>
        <v>#REF!</v>
      </c>
      <c r="BH106" s="23" t="e">
        <f t="shared" ca="1" si="127"/>
        <v>#REF!</v>
      </c>
      <c r="BI106" s="23" t="e">
        <f t="shared" ca="1" si="127"/>
        <v>#REF!</v>
      </c>
      <c r="BJ106" s="23" t="e">
        <f t="shared" ca="1" si="127"/>
        <v>#REF!</v>
      </c>
      <c r="BK106" s="23" t="e">
        <f t="shared" ca="1" si="127"/>
        <v>#REF!</v>
      </c>
      <c r="BL106" s="23" t="e">
        <f t="shared" ca="1" si="127"/>
        <v>#REF!</v>
      </c>
      <c r="BM106" s="23" t="e">
        <f t="shared" ca="1" si="127"/>
        <v>#REF!</v>
      </c>
      <c r="BN106" s="23" t="e">
        <f t="shared" ca="1" si="127"/>
        <v>#REF!</v>
      </c>
      <c r="BO106" s="23" t="e">
        <f t="shared" ca="1" si="127"/>
        <v>#REF!</v>
      </c>
      <c r="BP106" s="23" t="e">
        <f t="shared" ca="1" si="127"/>
        <v>#REF!</v>
      </c>
      <c r="BQ106" s="23" t="e">
        <f t="shared" ca="1" si="127"/>
        <v>#REF!</v>
      </c>
      <c r="BR106" s="23" t="e">
        <f t="shared" ca="1" si="127"/>
        <v>#REF!</v>
      </c>
      <c r="BS106" s="23" t="e">
        <f t="shared" ca="1" si="127"/>
        <v>#REF!</v>
      </c>
      <c r="BT106" s="23" t="e">
        <f t="shared" ca="1" si="127"/>
        <v>#REF!</v>
      </c>
      <c r="BU106" s="23" t="e">
        <f t="shared" ca="1" si="127"/>
        <v>#REF!</v>
      </c>
      <c r="BV106" s="23" t="e">
        <f t="shared" ca="1" si="127"/>
        <v>#REF!</v>
      </c>
      <c r="BW106" s="23" t="e">
        <f t="shared" ca="1" si="127"/>
        <v>#REF!</v>
      </c>
      <c r="BX106" s="23" t="e">
        <f t="shared" ca="1" si="127"/>
        <v>#REF!</v>
      </c>
      <c r="BY106" s="23" t="e">
        <f t="shared" ca="1" si="127"/>
        <v>#REF!</v>
      </c>
      <c r="BZ106" s="23" t="e">
        <f t="shared" ca="1" si="127"/>
        <v>#REF!</v>
      </c>
    </row>
    <row r="107" spans="1:78" ht="13.5" thickBot="1" x14ac:dyDescent="0.25">
      <c r="A107" s="37"/>
      <c r="B107" s="22" t="e">
        <f t="shared" si="80"/>
        <v>#REF!</v>
      </c>
      <c r="C107" s="23" t="e">
        <f t="array" aca="1" ref="C107" ca="1">SUMPRODUCT(N(OFFSET(partidas,C$2*10,0,10,1)=$B105),OFFSET(partidas,C$2*10,3,10,1))</f>
        <v>#REF!</v>
      </c>
      <c r="D107" s="23" t="e">
        <f t="array" aca="1" ref="D107" ca="1">SUMPRODUCT(N(OFFSET(partidas,D$2*10,0,10,1)=$B105),OFFSET(partidas,D$2*10,3,10,1))</f>
        <v>#REF!</v>
      </c>
      <c r="E107" s="23" t="e">
        <f t="array" aca="1" ref="E107" ca="1">SUMPRODUCT(N(OFFSET(partidas,E$2*10,0,10,1)=$B105),OFFSET(partidas,E$2*10,3,10,1))</f>
        <v>#REF!</v>
      </c>
      <c r="F107" s="23" t="e">
        <f t="array" aca="1" ref="F107" ca="1">SUMPRODUCT(N(OFFSET(partidas,F$2*10,0,10,1)=$B105),OFFSET(partidas,F$2*10,3,10,1))</f>
        <v>#REF!</v>
      </c>
      <c r="G107" s="23" t="e">
        <f t="array" aca="1" ref="G107" ca="1">SUMPRODUCT(N(OFFSET(partidas,G$2*10,0,10,1)=$B105),OFFSET(partidas,G$2*10,3,10,1))</f>
        <v>#REF!</v>
      </c>
      <c r="H107" s="23" t="e">
        <f t="array" aca="1" ref="H107" ca="1">SUMPRODUCT(N(OFFSET(partidas,H$2*10,0,10,1)=$B105),OFFSET(partidas,H$2*10,3,10,1))</f>
        <v>#REF!</v>
      </c>
      <c r="I107" s="23" t="e">
        <f t="array" aca="1" ref="I107" ca="1">SUMPRODUCT(N(OFFSET(partidas,I$2*10,0,10,1)=$B105),OFFSET(partidas,I$2*10,3,10,1))</f>
        <v>#REF!</v>
      </c>
      <c r="J107" s="23" t="e">
        <f t="array" aca="1" ref="J107" ca="1">SUMPRODUCT(N(OFFSET(partidas,J$2*10,0,10,1)=$B105),OFFSET(partidas,J$2*10,3,10,1))</f>
        <v>#REF!</v>
      </c>
      <c r="K107" s="23" t="e">
        <f t="array" aca="1" ref="K107" ca="1">SUMPRODUCT(N(OFFSET(partidas,K$2*10,0,10,1)=$B105),OFFSET(partidas,K$2*10,3,10,1))</f>
        <v>#REF!</v>
      </c>
      <c r="L107" s="23" t="e">
        <f t="array" aca="1" ref="L107" ca="1">SUMPRODUCT(N(OFFSET(partidas,L$2*10,0,10,1)=$B105),OFFSET(partidas,L$2*10,3,10,1))</f>
        <v>#REF!</v>
      </c>
      <c r="M107" s="23" t="e">
        <f t="array" aca="1" ref="M107" ca="1">SUMPRODUCT(N(OFFSET(partidas,M$2*10,0,10,1)=$B105),OFFSET(partidas,M$2*10,3,10,1))</f>
        <v>#REF!</v>
      </c>
      <c r="N107" s="23" t="e">
        <f t="array" aca="1" ref="N107" ca="1">SUMPRODUCT(N(OFFSET(partidas,N$2*10,0,10,1)=$B105),OFFSET(partidas,N$2*10,3,10,1))</f>
        <v>#REF!</v>
      </c>
      <c r="O107" s="23" t="e">
        <f t="array" aca="1" ref="O107" ca="1">SUMPRODUCT(N(OFFSET(partidas,O$2*10,0,10,1)=$B105),OFFSET(partidas,O$2*10,3,10,1))</f>
        <v>#REF!</v>
      </c>
      <c r="P107" s="23" t="e">
        <f t="array" aca="1" ref="P107" ca="1">SUMPRODUCT(N(OFFSET(partidas,P$2*10,0,10,1)=$B105),OFFSET(partidas,P$2*10,3,10,1))</f>
        <v>#REF!</v>
      </c>
      <c r="Q107" s="23" t="e">
        <f t="array" aca="1" ref="Q107" ca="1">SUMPRODUCT(N(OFFSET(partidas,Q$2*10,0,10,1)=$B105),OFFSET(partidas,Q$2*10,3,10,1))</f>
        <v>#REF!</v>
      </c>
      <c r="R107" s="23" t="e">
        <f t="array" aca="1" ref="R107" ca="1">SUMPRODUCT(N(OFFSET(partidas,R$2*10,0,10,1)=$B105),OFFSET(partidas,R$2*10,3,10,1))</f>
        <v>#REF!</v>
      </c>
      <c r="S107" s="23" t="e">
        <f t="array" aca="1" ref="S107" ca="1">SUMPRODUCT(N(OFFSET(partidas,S$2*10,0,10,1)=$B105),OFFSET(partidas,S$2*10,3,10,1))</f>
        <v>#REF!</v>
      </c>
      <c r="T107" s="23" t="e">
        <f t="array" aca="1" ref="T107" ca="1">SUMPRODUCT(N(OFFSET(partidas,T$2*10,0,10,1)=$B105),OFFSET(partidas,T$2*10,3,10,1))</f>
        <v>#REF!</v>
      </c>
      <c r="U107" s="23" t="e">
        <f t="array" aca="1" ref="U107" ca="1">SUMPRODUCT(N(OFFSET(partidas,U$2*10,0,10,1)=$B105),OFFSET(partidas,U$2*10,3,10,1))</f>
        <v>#REF!</v>
      </c>
      <c r="V107" s="23" t="e">
        <f t="array" aca="1" ref="V107" ca="1">SUMPRODUCT(N(OFFSET(partidas,V$2*10,0,10,1)=$B105),OFFSET(partidas,V$2*10,3,10,1))</f>
        <v>#REF!</v>
      </c>
      <c r="W107" s="23" t="e">
        <f t="array" aca="1" ref="W107" ca="1">SUMPRODUCT(N(OFFSET(partidas,W$2*10,0,10,1)=$B105),OFFSET(partidas,W$2*10,3,10,1))</f>
        <v>#REF!</v>
      </c>
      <c r="X107" s="23" t="e">
        <f t="array" aca="1" ref="X107" ca="1">SUMPRODUCT(N(OFFSET(partidas,X$2*10,0,10,1)=$B105),OFFSET(partidas,X$2*10,3,10,1))</f>
        <v>#REF!</v>
      </c>
      <c r="Y107" s="23" t="e">
        <f t="array" aca="1" ref="Y107" ca="1">SUMPRODUCT(N(OFFSET(partidas,Y$2*10,0,10,1)=$B105),OFFSET(partidas,Y$2*10,3,10,1))</f>
        <v>#REF!</v>
      </c>
      <c r="Z107" s="23" t="e">
        <f t="array" aca="1" ref="Z107" ca="1">SUMPRODUCT(N(OFFSET(partidas,Z$2*10,0,10,1)=$B105),OFFSET(partidas,Z$2*10,3,10,1))</f>
        <v>#REF!</v>
      </c>
      <c r="AA107" s="23" t="e">
        <f t="array" aca="1" ref="AA107" ca="1">SUMPRODUCT(N(OFFSET(partidas,AA$2*10,0,10,1)=$B105),OFFSET(partidas,AA$2*10,3,10,1))</f>
        <v>#REF!</v>
      </c>
      <c r="AB107" s="23" t="e">
        <f t="array" aca="1" ref="AB107" ca="1">SUMPRODUCT(N(OFFSET(partidas,AB$2*10,0,10,1)=$B105),OFFSET(partidas,AB$2*10,3,10,1))</f>
        <v>#REF!</v>
      </c>
      <c r="AC107" s="23" t="e">
        <f t="array" aca="1" ref="AC107" ca="1">SUMPRODUCT(N(OFFSET(partidas,AC$2*10,0,10,1)=$B105),OFFSET(partidas,AC$2*10,3,10,1))</f>
        <v>#REF!</v>
      </c>
      <c r="AD107" s="23" t="e">
        <f t="array" aca="1" ref="AD107" ca="1">SUMPRODUCT(N(OFFSET(partidas,AD$2*10,0,10,1)=$B105),OFFSET(partidas,AD$2*10,3,10,1))</f>
        <v>#REF!</v>
      </c>
      <c r="AE107" s="23" t="e">
        <f t="array" aca="1" ref="AE107" ca="1">SUMPRODUCT(N(OFFSET(partidas,AE$2*10,0,10,1)=$B105),OFFSET(partidas,AE$2*10,3,10,1))</f>
        <v>#REF!</v>
      </c>
      <c r="AF107" s="23" t="e">
        <f t="array" aca="1" ref="AF107" ca="1">SUMPRODUCT(N(OFFSET(partidas,AF$2*10,0,10,1)=$B105),OFFSET(partidas,AF$2*10,3,10,1))</f>
        <v>#REF!</v>
      </c>
      <c r="AG107" s="23" t="e">
        <f t="array" aca="1" ref="AG107" ca="1">SUMPRODUCT(N(OFFSET(partidas,AG$2*10,0,10,1)=$B105),OFFSET(partidas,AG$2*10,3,10,1))</f>
        <v>#REF!</v>
      </c>
      <c r="AH107" s="23" t="e">
        <f t="array" aca="1" ref="AH107" ca="1">SUMPRODUCT(N(OFFSET(partidas,AH$2*10,0,10,1)=$B105),OFFSET(partidas,AH$2*10,3,10,1))</f>
        <v>#REF!</v>
      </c>
      <c r="AI107" s="23" t="e">
        <f t="array" aca="1" ref="AI107" ca="1">SUMPRODUCT(N(OFFSET(partidas,AI$2*10,0,10,1)=$B105),OFFSET(partidas,AI$2*10,3,10,1))</f>
        <v>#REF!</v>
      </c>
      <c r="AJ107" s="23" t="e">
        <f t="array" aca="1" ref="AJ107" ca="1">SUMPRODUCT(N(OFFSET(partidas,AJ$2*10,0,10,1)=$B105),OFFSET(partidas,AJ$2*10,3,10,1))</f>
        <v>#REF!</v>
      </c>
      <c r="AK107" s="23" t="e">
        <f t="array" aca="1" ref="AK107" ca="1">SUMPRODUCT(N(OFFSET(partidas,AK$2*10,0,10,1)=$B105),OFFSET(partidas,AK$2*10,3,10,1))</f>
        <v>#REF!</v>
      </c>
      <c r="AL107" s="23" t="e">
        <f t="array" aca="1" ref="AL107" ca="1">SUMPRODUCT(N(OFFSET(partidas,AL$2*10,0,10,1)=$B105),OFFSET(partidas,AL$2*10,3,10,1))</f>
        <v>#REF!</v>
      </c>
      <c r="AM107" s="23" t="e">
        <f t="array" aca="1" ref="AM107" ca="1">SUMPRODUCT(N(OFFSET(partidas,AM$2*10,0,10,1)=$B105),OFFSET(partidas,AM$2*10,3,10,1))</f>
        <v>#REF!</v>
      </c>
      <c r="AN107" s="23" t="e">
        <f t="array" aca="1" ref="AN107" ca="1">SUMPRODUCT(N(OFFSET(partidas,AN$2*10,0,10,1)=$B105),OFFSET(partidas,AN$2*10,3,10,1))</f>
        <v>#REF!</v>
      </c>
      <c r="AO107" s="23" t="e">
        <f ca="1">C107</f>
        <v>#REF!</v>
      </c>
      <c r="AP107" s="23" t="e">
        <f t="shared" ca="1" si="125"/>
        <v>#REF!</v>
      </c>
      <c r="AQ107" s="23" t="e">
        <f t="shared" ca="1" si="125"/>
        <v>#REF!</v>
      </c>
      <c r="AR107" s="23" t="e">
        <f t="shared" ca="1" si="125"/>
        <v>#REF!</v>
      </c>
      <c r="AS107" s="23" t="e">
        <f t="shared" ca="1" si="125"/>
        <v>#REF!</v>
      </c>
      <c r="AT107" s="23" t="e">
        <f t="shared" ca="1" si="125"/>
        <v>#REF!</v>
      </c>
      <c r="AU107" s="23" t="e">
        <f t="shared" ca="1" si="125"/>
        <v>#REF!</v>
      </c>
      <c r="AV107" s="23" t="e">
        <f t="shared" ca="1" si="125"/>
        <v>#REF!</v>
      </c>
      <c r="AW107" s="23" t="e">
        <f t="shared" ca="1" si="125"/>
        <v>#REF!</v>
      </c>
      <c r="AX107" s="23" t="e">
        <f t="shared" ca="1" si="125"/>
        <v>#REF!</v>
      </c>
      <c r="AY107" s="23" t="e">
        <f t="shared" ref="AY107:BZ107" ca="1" si="128">M107+AX107</f>
        <v>#REF!</v>
      </c>
      <c r="AZ107" s="23" t="e">
        <f t="shared" ca="1" si="128"/>
        <v>#REF!</v>
      </c>
      <c r="BA107" s="23" t="e">
        <f t="shared" ca="1" si="128"/>
        <v>#REF!</v>
      </c>
      <c r="BB107" s="23" t="e">
        <f t="shared" ca="1" si="128"/>
        <v>#REF!</v>
      </c>
      <c r="BC107" s="23" t="e">
        <f t="shared" ca="1" si="128"/>
        <v>#REF!</v>
      </c>
      <c r="BD107" s="23" t="e">
        <f t="shared" ca="1" si="128"/>
        <v>#REF!</v>
      </c>
      <c r="BE107" s="23" t="e">
        <f t="shared" ca="1" si="128"/>
        <v>#REF!</v>
      </c>
      <c r="BF107" s="23" t="e">
        <f t="shared" ca="1" si="128"/>
        <v>#REF!</v>
      </c>
      <c r="BG107" s="23" t="e">
        <f t="shared" ca="1" si="128"/>
        <v>#REF!</v>
      </c>
      <c r="BH107" s="23" t="e">
        <f t="shared" ca="1" si="128"/>
        <v>#REF!</v>
      </c>
      <c r="BI107" s="23" t="e">
        <f t="shared" ca="1" si="128"/>
        <v>#REF!</v>
      </c>
      <c r="BJ107" s="23" t="e">
        <f t="shared" ca="1" si="128"/>
        <v>#REF!</v>
      </c>
      <c r="BK107" s="23" t="e">
        <f t="shared" ca="1" si="128"/>
        <v>#REF!</v>
      </c>
      <c r="BL107" s="23" t="e">
        <f t="shared" ca="1" si="128"/>
        <v>#REF!</v>
      </c>
      <c r="BM107" s="23" t="e">
        <f t="shared" ca="1" si="128"/>
        <v>#REF!</v>
      </c>
      <c r="BN107" s="23" t="e">
        <f t="shared" ca="1" si="128"/>
        <v>#REF!</v>
      </c>
      <c r="BO107" s="23" t="e">
        <f t="shared" ca="1" si="128"/>
        <v>#REF!</v>
      </c>
      <c r="BP107" s="23" t="e">
        <f t="shared" ca="1" si="128"/>
        <v>#REF!</v>
      </c>
      <c r="BQ107" s="23" t="e">
        <f t="shared" ca="1" si="128"/>
        <v>#REF!</v>
      </c>
      <c r="BR107" s="23" t="e">
        <f t="shared" ca="1" si="128"/>
        <v>#REF!</v>
      </c>
      <c r="BS107" s="23" t="e">
        <f t="shared" ca="1" si="128"/>
        <v>#REF!</v>
      </c>
      <c r="BT107" s="23" t="e">
        <f t="shared" ca="1" si="128"/>
        <v>#REF!</v>
      </c>
      <c r="BU107" s="23" t="e">
        <f t="shared" ca="1" si="128"/>
        <v>#REF!</v>
      </c>
      <c r="BV107" s="23" t="e">
        <f t="shared" ca="1" si="128"/>
        <v>#REF!</v>
      </c>
      <c r="BW107" s="23" t="e">
        <f t="shared" ca="1" si="128"/>
        <v>#REF!</v>
      </c>
      <c r="BX107" s="23" t="e">
        <f t="shared" ca="1" si="128"/>
        <v>#REF!</v>
      </c>
      <c r="BY107" s="23" t="e">
        <f t="shared" ca="1" si="128"/>
        <v>#REF!</v>
      </c>
      <c r="BZ107" s="23" t="e">
        <f t="shared" ca="1" si="128"/>
        <v>#REF!</v>
      </c>
    </row>
    <row r="108" spans="1:78" ht="13.5" thickBot="1" x14ac:dyDescent="0.25">
      <c r="A108" s="37"/>
      <c r="B108" s="22" t="e">
        <f t="shared" si="80"/>
        <v>#REF!</v>
      </c>
      <c r="C108" s="23" t="e">
        <f t="array" aca="1" ref="C108" ca="1">SUMPRODUCT(N(OFFSET(partidas,C$2*10,4,10,1)=$B105),OFFSET(partidas,C$2*10,1,10,1))</f>
        <v>#REF!</v>
      </c>
      <c r="D108" s="23" t="e">
        <f t="array" aca="1" ref="D108" ca="1">SUMPRODUCT(N(OFFSET(partidas,D$2*10,4,10,1)=$B105),OFFSET(partidas,D$2*10,1,10,1))</f>
        <v>#REF!</v>
      </c>
      <c r="E108" s="23" t="e">
        <f t="array" aca="1" ref="E108" ca="1">SUMPRODUCT(N(OFFSET(partidas,E$2*10,4,10,1)=$B105),OFFSET(partidas,E$2*10,1,10,1))</f>
        <v>#REF!</v>
      </c>
      <c r="F108" s="23" t="e">
        <f t="array" aca="1" ref="F108" ca="1">SUMPRODUCT(N(OFFSET(partidas,F$2*10,4,10,1)=$B105),OFFSET(partidas,F$2*10,1,10,1))</f>
        <v>#REF!</v>
      </c>
      <c r="G108" s="23" t="e">
        <f t="array" aca="1" ref="G108" ca="1">SUMPRODUCT(N(OFFSET(partidas,G$2*10,4,10,1)=$B105),OFFSET(partidas,G$2*10,1,10,1))</f>
        <v>#REF!</v>
      </c>
      <c r="H108" s="23" t="e">
        <f t="array" aca="1" ref="H108" ca="1">SUMPRODUCT(N(OFFSET(partidas,H$2*10,4,10,1)=$B105),OFFSET(partidas,H$2*10,1,10,1))</f>
        <v>#REF!</v>
      </c>
      <c r="I108" s="23" t="e">
        <f t="array" aca="1" ref="I108" ca="1">SUMPRODUCT(N(OFFSET(partidas,I$2*10,4,10,1)=$B105),OFFSET(partidas,I$2*10,1,10,1))</f>
        <v>#REF!</v>
      </c>
      <c r="J108" s="23" t="e">
        <f t="array" aca="1" ref="J108" ca="1">SUMPRODUCT(N(OFFSET(partidas,J$2*10,4,10,1)=$B105),OFFSET(partidas,J$2*10,1,10,1))</f>
        <v>#REF!</v>
      </c>
      <c r="K108" s="23" t="e">
        <f t="array" aca="1" ref="K108" ca="1">SUMPRODUCT(N(OFFSET(partidas,K$2*10,4,10,1)=$B105),OFFSET(partidas,K$2*10,1,10,1))</f>
        <v>#REF!</v>
      </c>
      <c r="L108" s="23" t="e">
        <f t="array" aca="1" ref="L108" ca="1">SUMPRODUCT(N(OFFSET(partidas,L$2*10,4,10,1)=$B105),OFFSET(partidas,L$2*10,1,10,1))</f>
        <v>#REF!</v>
      </c>
      <c r="M108" s="23" t="e">
        <f t="array" aca="1" ref="M108" ca="1">SUMPRODUCT(N(OFFSET(partidas,M$2*10,4,10,1)=$B105),OFFSET(partidas,M$2*10,1,10,1))</f>
        <v>#REF!</v>
      </c>
      <c r="N108" s="23" t="e">
        <f t="array" aca="1" ref="N108" ca="1">SUMPRODUCT(N(OFFSET(partidas,N$2*10,4,10,1)=$B105),OFFSET(partidas,N$2*10,1,10,1))</f>
        <v>#REF!</v>
      </c>
      <c r="O108" s="23" t="e">
        <f t="array" aca="1" ref="O108" ca="1">SUMPRODUCT(N(OFFSET(partidas,O$2*10,4,10,1)=$B105),OFFSET(partidas,O$2*10,1,10,1))</f>
        <v>#REF!</v>
      </c>
      <c r="P108" s="23" t="e">
        <f t="array" aca="1" ref="P108" ca="1">SUMPRODUCT(N(OFFSET(partidas,P$2*10,4,10,1)=$B105),OFFSET(partidas,P$2*10,1,10,1))</f>
        <v>#REF!</v>
      </c>
      <c r="Q108" s="23" t="e">
        <f t="array" aca="1" ref="Q108" ca="1">SUMPRODUCT(N(OFFSET(partidas,Q$2*10,4,10,1)=$B105),OFFSET(partidas,Q$2*10,1,10,1))</f>
        <v>#REF!</v>
      </c>
      <c r="R108" s="23" t="e">
        <f t="array" aca="1" ref="R108" ca="1">SUMPRODUCT(N(OFFSET(partidas,R$2*10,4,10,1)=$B105),OFFSET(partidas,R$2*10,1,10,1))</f>
        <v>#REF!</v>
      </c>
      <c r="S108" s="23" t="e">
        <f t="array" aca="1" ref="S108" ca="1">SUMPRODUCT(N(OFFSET(partidas,S$2*10,4,10,1)=$B105),OFFSET(partidas,S$2*10,1,10,1))</f>
        <v>#REF!</v>
      </c>
      <c r="T108" s="23" t="e">
        <f t="array" aca="1" ref="T108" ca="1">SUMPRODUCT(N(OFFSET(partidas,T$2*10,4,10,1)=$B105),OFFSET(partidas,T$2*10,1,10,1))</f>
        <v>#REF!</v>
      </c>
      <c r="U108" s="23" t="e">
        <f t="array" aca="1" ref="U108" ca="1">SUMPRODUCT(N(OFFSET(partidas,U$2*10,4,10,1)=$B105),OFFSET(partidas,U$2*10,1,10,1))</f>
        <v>#REF!</v>
      </c>
      <c r="V108" s="23" t="e">
        <f t="array" aca="1" ref="V108" ca="1">SUMPRODUCT(N(OFFSET(partidas,V$2*10,4,10,1)=$B105),OFFSET(partidas,V$2*10,1,10,1))</f>
        <v>#REF!</v>
      </c>
      <c r="W108" s="23" t="e">
        <f t="array" aca="1" ref="W108" ca="1">SUMPRODUCT(N(OFFSET(partidas,W$2*10,4,10,1)=$B105),OFFSET(partidas,W$2*10,1,10,1))</f>
        <v>#REF!</v>
      </c>
      <c r="X108" s="23" t="e">
        <f t="array" aca="1" ref="X108" ca="1">SUMPRODUCT(N(OFFSET(partidas,X$2*10,4,10,1)=$B105),OFFSET(partidas,X$2*10,1,10,1))</f>
        <v>#REF!</v>
      </c>
      <c r="Y108" s="23" t="e">
        <f t="array" aca="1" ref="Y108" ca="1">SUMPRODUCT(N(OFFSET(partidas,Y$2*10,4,10,1)=$B105),OFFSET(partidas,Y$2*10,1,10,1))</f>
        <v>#REF!</v>
      </c>
      <c r="Z108" s="23" t="e">
        <f t="array" aca="1" ref="Z108" ca="1">SUMPRODUCT(N(OFFSET(partidas,Z$2*10,4,10,1)=$B105),OFFSET(partidas,Z$2*10,1,10,1))</f>
        <v>#REF!</v>
      </c>
      <c r="AA108" s="23" t="e">
        <f t="array" aca="1" ref="AA108" ca="1">SUMPRODUCT(N(OFFSET(partidas,AA$2*10,4,10,1)=$B105),OFFSET(partidas,AA$2*10,1,10,1))</f>
        <v>#REF!</v>
      </c>
      <c r="AB108" s="23" t="e">
        <f t="array" aca="1" ref="AB108" ca="1">SUMPRODUCT(N(OFFSET(partidas,AB$2*10,4,10,1)=$B105),OFFSET(partidas,AB$2*10,1,10,1))</f>
        <v>#REF!</v>
      </c>
      <c r="AC108" s="23" t="e">
        <f t="array" aca="1" ref="AC108" ca="1">SUMPRODUCT(N(OFFSET(partidas,AC$2*10,4,10,1)=$B105),OFFSET(partidas,AC$2*10,1,10,1))</f>
        <v>#REF!</v>
      </c>
      <c r="AD108" s="23" t="e">
        <f t="array" aca="1" ref="AD108" ca="1">SUMPRODUCT(N(OFFSET(partidas,AD$2*10,4,10,1)=$B105),OFFSET(partidas,AD$2*10,1,10,1))</f>
        <v>#REF!</v>
      </c>
      <c r="AE108" s="23" t="e">
        <f t="array" aca="1" ref="AE108" ca="1">SUMPRODUCT(N(OFFSET(partidas,AE$2*10,4,10,1)=$B105),OFFSET(partidas,AE$2*10,1,10,1))</f>
        <v>#REF!</v>
      </c>
      <c r="AF108" s="23" t="e">
        <f t="array" aca="1" ref="AF108" ca="1">SUMPRODUCT(N(OFFSET(partidas,AF$2*10,4,10,1)=$B105),OFFSET(partidas,AF$2*10,1,10,1))</f>
        <v>#REF!</v>
      </c>
      <c r="AG108" s="23" t="e">
        <f t="array" aca="1" ref="AG108" ca="1">SUMPRODUCT(N(OFFSET(partidas,AG$2*10,4,10,1)=$B105),OFFSET(partidas,AG$2*10,1,10,1))</f>
        <v>#REF!</v>
      </c>
      <c r="AH108" s="23" t="e">
        <f t="array" aca="1" ref="AH108" ca="1">SUMPRODUCT(N(OFFSET(partidas,AH$2*10,4,10,1)=$B105),OFFSET(partidas,AH$2*10,1,10,1))</f>
        <v>#REF!</v>
      </c>
      <c r="AI108" s="23" t="e">
        <f t="array" aca="1" ref="AI108" ca="1">SUMPRODUCT(N(OFFSET(partidas,AI$2*10,4,10,1)=$B105),OFFSET(partidas,AI$2*10,1,10,1))</f>
        <v>#REF!</v>
      </c>
      <c r="AJ108" s="23" t="e">
        <f t="array" aca="1" ref="AJ108" ca="1">SUMPRODUCT(N(OFFSET(partidas,AJ$2*10,4,10,1)=$B105),OFFSET(partidas,AJ$2*10,1,10,1))</f>
        <v>#REF!</v>
      </c>
      <c r="AK108" s="23" t="e">
        <f t="array" aca="1" ref="AK108" ca="1">SUMPRODUCT(N(OFFSET(partidas,AK$2*10,4,10,1)=$B105),OFFSET(partidas,AK$2*10,1,10,1))</f>
        <v>#REF!</v>
      </c>
      <c r="AL108" s="23" t="e">
        <f t="array" aca="1" ref="AL108" ca="1">SUMPRODUCT(N(OFFSET(partidas,AL$2*10,4,10,1)=$B105),OFFSET(partidas,AL$2*10,1,10,1))</f>
        <v>#REF!</v>
      </c>
      <c r="AM108" s="23" t="e">
        <f t="array" aca="1" ref="AM108" ca="1">SUMPRODUCT(N(OFFSET(partidas,AM$2*10,4,10,1)=$B105),OFFSET(partidas,AM$2*10,1,10,1))</f>
        <v>#REF!</v>
      </c>
      <c r="AN108" s="23" t="e">
        <f t="array" aca="1" ref="AN108" ca="1">SUMPRODUCT(N(OFFSET(partidas,AN$2*10,4,10,1)=$B105),OFFSET(partidas,AN$2*10,1,10,1))</f>
        <v>#REF!</v>
      </c>
      <c r="AO108" s="23" t="e">
        <f ca="1">C108</f>
        <v>#REF!</v>
      </c>
      <c r="AP108" s="23" t="e">
        <f t="shared" ca="1" si="125"/>
        <v>#REF!</v>
      </c>
      <c r="AQ108" s="23" t="e">
        <f t="shared" ca="1" si="125"/>
        <v>#REF!</v>
      </c>
      <c r="AR108" s="23" t="e">
        <f t="shared" ca="1" si="125"/>
        <v>#REF!</v>
      </c>
      <c r="AS108" s="23" t="e">
        <f t="shared" ca="1" si="125"/>
        <v>#REF!</v>
      </c>
      <c r="AT108" s="23" t="e">
        <f t="shared" ca="1" si="125"/>
        <v>#REF!</v>
      </c>
      <c r="AU108" s="23" t="e">
        <f t="shared" ca="1" si="125"/>
        <v>#REF!</v>
      </c>
      <c r="AV108" s="23" t="e">
        <f t="shared" ca="1" si="125"/>
        <v>#REF!</v>
      </c>
      <c r="AW108" s="23" t="e">
        <f t="shared" ca="1" si="125"/>
        <v>#REF!</v>
      </c>
      <c r="AX108" s="23" t="e">
        <f t="shared" ca="1" si="125"/>
        <v>#REF!</v>
      </c>
      <c r="AY108" s="23" t="e">
        <f t="shared" ref="AY108:BZ108" ca="1" si="129">M108+AX108</f>
        <v>#REF!</v>
      </c>
      <c r="AZ108" s="23" t="e">
        <f t="shared" ca="1" si="129"/>
        <v>#REF!</v>
      </c>
      <c r="BA108" s="23" t="e">
        <f t="shared" ca="1" si="129"/>
        <v>#REF!</v>
      </c>
      <c r="BB108" s="23" t="e">
        <f t="shared" ca="1" si="129"/>
        <v>#REF!</v>
      </c>
      <c r="BC108" s="23" t="e">
        <f t="shared" ca="1" si="129"/>
        <v>#REF!</v>
      </c>
      <c r="BD108" s="23" t="e">
        <f t="shared" ca="1" si="129"/>
        <v>#REF!</v>
      </c>
      <c r="BE108" s="23" t="e">
        <f t="shared" ca="1" si="129"/>
        <v>#REF!</v>
      </c>
      <c r="BF108" s="23" t="e">
        <f t="shared" ca="1" si="129"/>
        <v>#REF!</v>
      </c>
      <c r="BG108" s="23" t="e">
        <f t="shared" ca="1" si="129"/>
        <v>#REF!</v>
      </c>
      <c r="BH108" s="23" t="e">
        <f t="shared" ca="1" si="129"/>
        <v>#REF!</v>
      </c>
      <c r="BI108" s="23" t="e">
        <f t="shared" ca="1" si="129"/>
        <v>#REF!</v>
      </c>
      <c r="BJ108" s="23" t="e">
        <f t="shared" ca="1" si="129"/>
        <v>#REF!</v>
      </c>
      <c r="BK108" s="23" t="e">
        <f t="shared" ca="1" si="129"/>
        <v>#REF!</v>
      </c>
      <c r="BL108" s="23" t="e">
        <f t="shared" ca="1" si="129"/>
        <v>#REF!</v>
      </c>
      <c r="BM108" s="23" t="e">
        <f t="shared" ca="1" si="129"/>
        <v>#REF!</v>
      </c>
      <c r="BN108" s="23" t="e">
        <f t="shared" ca="1" si="129"/>
        <v>#REF!</v>
      </c>
      <c r="BO108" s="23" t="e">
        <f t="shared" ca="1" si="129"/>
        <v>#REF!</v>
      </c>
      <c r="BP108" s="23" t="e">
        <f t="shared" ca="1" si="129"/>
        <v>#REF!</v>
      </c>
      <c r="BQ108" s="23" t="e">
        <f t="shared" ca="1" si="129"/>
        <v>#REF!</v>
      </c>
      <c r="BR108" s="23" t="e">
        <f t="shared" ca="1" si="129"/>
        <v>#REF!</v>
      </c>
      <c r="BS108" s="23" t="e">
        <f t="shared" ca="1" si="129"/>
        <v>#REF!</v>
      </c>
      <c r="BT108" s="23" t="e">
        <f t="shared" ca="1" si="129"/>
        <v>#REF!</v>
      </c>
      <c r="BU108" s="23" t="e">
        <f t="shared" ca="1" si="129"/>
        <v>#REF!</v>
      </c>
      <c r="BV108" s="23" t="e">
        <f t="shared" ca="1" si="129"/>
        <v>#REF!</v>
      </c>
      <c r="BW108" s="23" t="e">
        <f t="shared" ca="1" si="129"/>
        <v>#REF!</v>
      </c>
      <c r="BX108" s="23" t="e">
        <f t="shared" ca="1" si="129"/>
        <v>#REF!</v>
      </c>
      <c r="BY108" s="23" t="e">
        <f t="shared" ca="1" si="129"/>
        <v>#REF!</v>
      </c>
      <c r="BZ108" s="23" t="e">
        <f t="shared" ca="1" si="129"/>
        <v>#REF!</v>
      </c>
    </row>
    <row r="109" spans="1:78" ht="13.5" thickBot="1" x14ac:dyDescent="0.25">
      <c r="A109" s="37"/>
      <c r="B109" s="22" t="e">
        <f t="shared" si="80"/>
        <v>#REF!</v>
      </c>
      <c r="C109" s="23" t="e">
        <f ca="1">(SUM(C105:C106)&gt;SUM(C107:C108))*3+C110</f>
        <v>#REF!</v>
      </c>
      <c r="D109" s="23" t="e">
        <f t="shared" ref="D109:AN109" ca="1" si="130">(SUM(D105:D106)&gt;SUM(D107:D108))*3+D110</f>
        <v>#REF!</v>
      </c>
      <c r="E109" s="23" t="e">
        <f t="shared" ca="1" si="130"/>
        <v>#REF!</v>
      </c>
      <c r="F109" s="23" t="e">
        <f t="shared" ca="1" si="130"/>
        <v>#REF!</v>
      </c>
      <c r="G109" s="23" t="e">
        <f t="shared" ca="1" si="130"/>
        <v>#REF!</v>
      </c>
      <c r="H109" s="23" t="e">
        <f t="shared" ca="1" si="130"/>
        <v>#REF!</v>
      </c>
      <c r="I109" s="23" t="e">
        <f t="shared" ca="1" si="130"/>
        <v>#REF!</v>
      </c>
      <c r="J109" s="23" t="e">
        <f t="shared" ca="1" si="130"/>
        <v>#REF!</v>
      </c>
      <c r="K109" s="23" t="e">
        <f t="shared" ca="1" si="130"/>
        <v>#REF!</v>
      </c>
      <c r="L109" s="23" t="e">
        <f t="shared" ca="1" si="130"/>
        <v>#REF!</v>
      </c>
      <c r="M109" s="23" t="e">
        <f t="shared" ca="1" si="130"/>
        <v>#REF!</v>
      </c>
      <c r="N109" s="23" t="e">
        <f t="shared" ca="1" si="130"/>
        <v>#REF!</v>
      </c>
      <c r="O109" s="23" t="e">
        <f t="shared" ca="1" si="130"/>
        <v>#REF!</v>
      </c>
      <c r="P109" s="23" t="e">
        <f t="shared" ca="1" si="130"/>
        <v>#REF!</v>
      </c>
      <c r="Q109" s="23" t="e">
        <f t="shared" ca="1" si="130"/>
        <v>#REF!</v>
      </c>
      <c r="R109" s="23" t="e">
        <f t="shared" ca="1" si="130"/>
        <v>#REF!</v>
      </c>
      <c r="S109" s="23" t="e">
        <f t="shared" ca="1" si="130"/>
        <v>#REF!</v>
      </c>
      <c r="T109" s="23" t="e">
        <f t="shared" ca="1" si="130"/>
        <v>#REF!</v>
      </c>
      <c r="U109" s="23" t="e">
        <f t="shared" ca="1" si="130"/>
        <v>#REF!</v>
      </c>
      <c r="V109" s="23" t="e">
        <f t="shared" ca="1" si="130"/>
        <v>#REF!</v>
      </c>
      <c r="W109" s="23" t="e">
        <f t="shared" ca="1" si="130"/>
        <v>#REF!</v>
      </c>
      <c r="X109" s="23" t="e">
        <f t="shared" ca="1" si="130"/>
        <v>#REF!</v>
      </c>
      <c r="Y109" s="23" t="e">
        <f t="shared" ca="1" si="130"/>
        <v>#REF!</v>
      </c>
      <c r="Z109" s="23" t="e">
        <f t="shared" ca="1" si="130"/>
        <v>#REF!</v>
      </c>
      <c r="AA109" s="23" t="e">
        <f t="shared" ca="1" si="130"/>
        <v>#REF!</v>
      </c>
      <c r="AB109" s="23" t="e">
        <f t="shared" ca="1" si="130"/>
        <v>#REF!</v>
      </c>
      <c r="AC109" s="23" t="e">
        <f t="shared" ca="1" si="130"/>
        <v>#REF!</v>
      </c>
      <c r="AD109" s="23" t="e">
        <f t="shared" ca="1" si="130"/>
        <v>#REF!</v>
      </c>
      <c r="AE109" s="23" t="e">
        <f t="shared" ca="1" si="130"/>
        <v>#REF!</v>
      </c>
      <c r="AF109" s="23" t="e">
        <f t="shared" ca="1" si="130"/>
        <v>#REF!</v>
      </c>
      <c r="AG109" s="23" t="e">
        <f t="shared" ca="1" si="130"/>
        <v>#REF!</v>
      </c>
      <c r="AH109" s="23" t="e">
        <f t="shared" ca="1" si="130"/>
        <v>#REF!</v>
      </c>
      <c r="AI109" s="23" t="e">
        <f t="shared" ca="1" si="130"/>
        <v>#REF!</v>
      </c>
      <c r="AJ109" s="23" t="e">
        <f t="shared" ca="1" si="130"/>
        <v>#REF!</v>
      </c>
      <c r="AK109" s="23" t="e">
        <f t="shared" ca="1" si="130"/>
        <v>#REF!</v>
      </c>
      <c r="AL109" s="23" t="e">
        <f t="shared" ca="1" si="130"/>
        <v>#REF!</v>
      </c>
      <c r="AM109" s="23" t="e">
        <f t="shared" ca="1" si="130"/>
        <v>#REF!</v>
      </c>
      <c r="AN109" s="23" t="e">
        <f t="shared" ca="1" si="130"/>
        <v>#REF!</v>
      </c>
      <c r="AO109" s="23" t="e">
        <f ca="1">C109</f>
        <v>#REF!</v>
      </c>
      <c r="AP109" s="23" t="e">
        <f t="shared" ca="1" si="125"/>
        <v>#REF!</v>
      </c>
      <c r="AQ109" s="23" t="e">
        <f t="shared" ca="1" si="125"/>
        <v>#REF!</v>
      </c>
      <c r="AR109" s="23" t="e">
        <f t="shared" ca="1" si="125"/>
        <v>#REF!</v>
      </c>
      <c r="AS109" s="23" t="e">
        <f t="shared" ca="1" si="125"/>
        <v>#REF!</v>
      </c>
      <c r="AT109" s="23" t="e">
        <f t="shared" ca="1" si="125"/>
        <v>#REF!</v>
      </c>
      <c r="AU109" s="23" t="e">
        <f t="shared" ca="1" si="125"/>
        <v>#REF!</v>
      </c>
      <c r="AV109" s="23" t="e">
        <f t="shared" ca="1" si="125"/>
        <v>#REF!</v>
      </c>
      <c r="AW109" s="23" t="e">
        <f t="shared" ca="1" si="125"/>
        <v>#REF!</v>
      </c>
      <c r="AX109" s="23" t="e">
        <f t="shared" ca="1" si="125"/>
        <v>#REF!</v>
      </c>
      <c r="AY109" s="23" t="e">
        <f t="shared" ref="AY109:BZ109" ca="1" si="131">M109+AX109</f>
        <v>#REF!</v>
      </c>
      <c r="AZ109" s="23" t="e">
        <f t="shared" ca="1" si="131"/>
        <v>#REF!</v>
      </c>
      <c r="BA109" s="23" t="e">
        <f t="shared" ca="1" si="131"/>
        <v>#REF!</v>
      </c>
      <c r="BB109" s="23" t="e">
        <f t="shared" ca="1" si="131"/>
        <v>#REF!</v>
      </c>
      <c r="BC109" s="23" t="e">
        <f t="shared" ca="1" si="131"/>
        <v>#REF!</v>
      </c>
      <c r="BD109" s="23" t="e">
        <f t="shared" ca="1" si="131"/>
        <v>#REF!</v>
      </c>
      <c r="BE109" s="23" t="e">
        <f t="shared" ca="1" si="131"/>
        <v>#REF!</v>
      </c>
      <c r="BF109" s="23" t="e">
        <f t="shared" ca="1" si="131"/>
        <v>#REF!</v>
      </c>
      <c r="BG109" s="23" t="e">
        <f t="shared" ca="1" si="131"/>
        <v>#REF!</v>
      </c>
      <c r="BH109" s="23" t="e">
        <f t="shared" ca="1" si="131"/>
        <v>#REF!</v>
      </c>
      <c r="BI109" s="23" t="e">
        <f t="shared" ca="1" si="131"/>
        <v>#REF!</v>
      </c>
      <c r="BJ109" s="23" t="e">
        <f t="shared" ca="1" si="131"/>
        <v>#REF!</v>
      </c>
      <c r="BK109" s="23" t="e">
        <f t="shared" ca="1" si="131"/>
        <v>#REF!</v>
      </c>
      <c r="BL109" s="23" t="e">
        <f t="shared" ca="1" si="131"/>
        <v>#REF!</v>
      </c>
      <c r="BM109" s="23" t="e">
        <f t="shared" ca="1" si="131"/>
        <v>#REF!</v>
      </c>
      <c r="BN109" s="23" t="e">
        <f t="shared" ca="1" si="131"/>
        <v>#REF!</v>
      </c>
      <c r="BO109" s="23" t="e">
        <f t="shared" ca="1" si="131"/>
        <v>#REF!</v>
      </c>
      <c r="BP109" s="23" t="e">
        <f t="shared" ca="1" si="131"/>
        <v>#REF!</v>
      </c>
      <c r="BQ109" s="23" t="e">
        <f t="shared" ca="1" si="131"/>
        <v>#REF!</v>
      </c>
      <c r="BR109" s="23" t="e">
        <f t="shared" ca="1" si="131"/>
        <v>#REF!</v>
      </c>
      <c r="BS109" s="23" t="e">
        <f t="shared" ca="1" si="131"/>
        <v>#REF!</v>
      </c>
      <c r="BT109" s="23" t="e">
        <f t="shared" ca="1" si="131"/>
        <v>#REF!</v>
      </c>
      <c r="BU109" s="23" t="e">
        <f t="shared" ca="1" si="131"/>
        <v>#REF!</v>
      </c>
      <c r="BV109" s="23" t="e">
        <f t="shared" ca="1" si="131"/>
        <v>#REF!</v>
      </c>
      <c r="BW109" s="23" t="e">
        <f t="shared" ca="1" si="131"/>
        <v>#REF!</v>
      </c>
      <c r="BX109" s="23" t="e">
        <f t="shared" ca="1" si="131"/>
        <v>#REF!</v>
      </c>
      <c r="BY109" s="23" t="e">
        <f t="shared" ca="1" si="131"/>
        <v>#REF!</v>
      </c>
      <c r="BZ109" s="23" t="e">
        <f t="shared" ca="1" si="131"/>
        <v>#REF!</v>
      </c>
    </row>
    <row r="110" spans="1:78" ht="13.5" thickBot="1" x14ac:dyDescent="0.25">
      <c r="A110" s="37"/>
      <c r="B110" s="22" t="e">
        <f t="shared" si="80"/>
        <v>#REF!</v>
      </c>
      <c r="C110" s="23" t="e">
        <f t="array" aca="1" ref="C110" ca="1">SUMPRODUCT(N(OFFSET(partidas,C$2*10,0,10,1)=$B105),N(OFFSET(partidas,C$2*10,1,10,1)&lt;&gt;""),N(OFFSET(partidas,C$2*10,1,10,1)=OFFSET(partidas,C$2*10,3,10,1)))+SUMPRODUCT(N(OFFSET(partidas,C$2*10,4,10,1)=$B105),N(OFFSET(partidas,C$2*10,1,10,1)&lt;&gt;""),N(OFFSET(partidas,C$2*10,1,10,1)=OFFSET(partidas,C$2*10,3,10,1)))</f>
        <v>#REF!</v>
      </c>
      <c r="D110" s="23" t="e">
        <f t="array" aca="1" ref="D110" ca="1">SUMPRODUCT(N(OFFSET(partidas,D$2*10,0,10,1)=$B105),N(OFFSET(partidas,D$2*10,1,10,1)&lt;&gt;""),N(OFFSET(partidas,D$2*10,1,10,1)=OFFSET(partidas,D$2*10,3,10,1)))+SUMPRODUCT(N(OFFSET(partidas,D$2*10,4,10,1)=$B105),N(OFFSET(partidas,D$2*10,1,10,1)&lt;&gt;""),N(OFFSET(partidas,D$2*10,1,10,1)=OFFSET(partidas,D$2*10,3,10,1)))</f>
        <v>#REF!</v>
      </c>
      <c r="E110" s="23" t="e">
        <f t="array" aca="1" ref="E110" ca="1">SUMPRODUCT(N(OFFSET(partidas,E$2*10,0,10,1)=$B105),N(OFFSET(partidas,E$2*10,1,10,1)&lt;&gt;""),N(OFFSET(partidas,E$2*10,1,10,1)=OFFSET(partidas,E$2*10,3,10,1)))+SUMPRODUCT(N(OFFSET(partidas,E$2*10,4,10,1)=$B105),N(OFFSET(partidas,E$2*10,1,10,1)&lt;&gt;""),N(OFFSET(partidas,E$2*10,1,10,1)=OFFSET(partidas,E$2*10,3,10,1)))</f>
        <v>#REF!</v>
      </c>
      <c r="F110" s="23" t="e">
        <f t="array" aca="1" ref="F110" ca="1">SUMPRODUCT(N(OFFSET(partidas,F$2*10,0,10,1)=$B105),N(OFFSET(partidas,F$2*10,1,10,1)&lt;&gt;""),N(OFFSET(partidas,F$2*10,1,10,1)=OFFSET(partidas,F$2*10,3,10,1)))+SUMPRODUCT(N(OFFSET(partidas,F$2*10,4,10,1)=$B105),N(OFFSET(partidas,F$2*10,1,10,1)&lt;&gt;""),N(OFFSET(partidas,F$2*10,1,10,1)=OFFSET(partidas,F$2*10,3,10,1)))</f>
        <v>#REF!</v>
      </c>
      <c r="G110" s="23" t="e">
        <f t="array" aca="1" ref="G110" ca="1">SUMPRODUCT(N(OFFSET(partidas,G$2*10,0,10,1)=$B105),N(OFFSET(partidas,G$2*10,1,10,1)&lt;&gt;""),N(OFFSET(partidas,G$2*10,1,10,1)=OFFSET(partidas,G$2*10,3,10,1)))+SUMPRODUCT(N(OFFSET(partidas,G$2*10,4,10,1)=$B105),N(OFFSET(partidas,G$2*10,1,10,1)&lt;&gt;""),N(OFFSET(partidas,G$2*10,1,10,1)=OFFSET(partidas,G$2*10,3,10,1)))</f>
        <v>#REF!</v>
      </c>
      <c r="H110" s="23" t="e">
        <f t="array" aca="1" ref="H110" ca="1">SUMPRODUCT(N(OFFSET(partidas,H$2*10,0,10,1)=$B105),N(OFFSET(partidas,H$2*10,1,10,1)&lt;&gt;""),N(OFFSET(partidas,H$2*10,1,10,1)=OFFSET(partidas,H$2*10,3,10,1)))+SUMPRODUCT(N(OFFSET(partidas,H$2*10,4,10,1)=$B105),N(OFFSET(partidas,H$2*10,1,10,1)&lt;&gt;""),N(OFFSET(partidas,H$2*10,1,10,1)=OFFSET(partidas,H$2*10,3,10,1)))</f>
        <v>#REF!</v>
      </c>
      <c r="I110" s="23" t="e">
        <f t="array" aca="1" ref="I110" ca="1">SUMPRODUCT(N(OFFSET(partidas,I$2*10,0,10,1)=$B105),N(OFFSET(partidas,I$2*10,1,10,1)&lt;&gt;""),N(OFFSET(partidas,I$2*10,1,10,1)=OFFSET(partidas,I$2*10,3,10,1)))+SUMPRODUCT(N(OFFSET(partidas,I$2*10,4,10,1)=$B105),N(OFFSET(partidas,I$2*10,1,10,1)&lt;&gt;""),N(OFFSET(partidas,I$2*10,1,10,1)=OFFSET(partidas,I$2*10,3,10,1)))</f>
        <v>#REF!</v>
      </c>
      <c r="J110" s="23" t="e">
        <f t="array" aca="1" ref="J110" ca="1">SUMPRODUCT(N(OFFSET(partidas,J$2*10,0,10,1)=$B105),N(OFFSET(partidas,J$2*10,1,10,1)&lt;&gt;""),N(OFFSET(partidas,J$2*10,1,10,1)=OFFSET(partidas,J$2*10,3,10,1)))+SUMPRODUCT(N(OFFSET(partidas,J$2*10,4,10,1)=$B105),N(OFFSET(partidas,J$2*10,1,10,1)&lt;&gt;""),N(OFFSET(partidas,J$2*10,1,10,1)=OFFSET(partidas,J$2*10,3,10,1)))</f>
        <v>#REF!</v>
      </c>
      <c r="K110" s="23" t="e">
        <f t="array" aca="1" ref="K110" ca="1">SUMPRODUCT(N(OFFSET(partidas,K$2*10,0,10,1)=$B105),N(OFFSET(partidas,K$2*10,1,10,1)&lt;&gt;""),N(OFFSET(partidas,K$2*10,1,10,1)=OFFSET(partidas,K$2*10,3,10,1)))+SUMPRODUCT(N(OFFSET(partidas,K$2*10,4,10,1)=$B105),N(OFFSET(partidas,K$2*10,1,10,1)&lt;&gt;""),N(OFFSET(partidas,K$2*10,1,10,1)=OFFSET(partidas,K$2*10,3,10,1)))</f>
        <v>#REF!</v>
      </c>
      <c r="L110" s="23" t="e">
        <f t="array" aca="1" ref="L110" ca="1">SUMPRODUCT(N(OFFSET(partidas,L$2*10,0,10,1)=$B105),N(OFFSET(partidas,L$2*10,1,10,1)&lt;&gt;""),N(OFFSET(partidas,L$2*10,1,10,1)=OFFSET(partidas,L$2*10,3,10,1)))+SUMPRODUCT(N(OFFSET(partidas,L$2*10,4,10,1)=$B105),N(OFFSET(partidas,L$2*10,1,10,1)&lt;&gt;""),N(OFFSET(partidas,L$2*10,1,10,1)=OFFSET(partidas,L$2*10,3,10,1)))</f>
        <v>#REF!</v>
      </c>
      <c r="M110" s="23" t="e">
        <f t="array" aca="1" ref="M110" ca="1">SUMPRODUCT(N(OFFSET(partidas,M$2*10,0,10,1)=$B105),N(OFFSET(partidas,M$2*10,1,10,1)&lt;&gt;""),N(OFFSET(partidas,M$2*10,1,10,1)=OFFSET(partidas,M$2*10,3,10,1)))+SUMPRODUCT(N(OFFSET(partidas,M$2*10,4,10,1)=$B105),N(OFFSET(partidas,M$2*10,1,10,1)&lt;&gt;""),N(OFFSET(partidas,M$2*10,1,10,1)=OFFSET(partidas,M$2*10,3,10,1)))</f>
        <v>#REF!</v>
      </c>
      <c r="N110" s="23" t="e">
        <f t="array" aca="1" ref="N110" ca="1">SUMPRODUCT(N(OFFSET(partidas,N$2*10,0,10,1)=$B105),N(OFFSET(partidas,N$2*10,1,10,1)&lt;&gt;""),N(OFFSET(partidas,N$2*10,1,10,1)=OFFSET(partidas,N$2*10,3,10,1)))+SUMPRODUCT(N(OFFSET(partidas,N$2*10,4,10,1)=$B105),N(OFFSET(partidas,N$2*10,1,10,1)&lt;&gt;""),N(OFFSET(partidas,N$2*10,1,10,1)=OFFSET(partidas,N$2*10,3,10,1)))</f>
        <v>#REF!</v>
      </c>
      <c r="O110" s="23" t="e">
        <f t="array" aca="1" ref="O110" ca="1">SUMPRODUCT(N(OFFSET(partidas,O$2*10,0,10,1)=$B105),N(OFFSET(partidas,O$2*10,1,10,1)&lt;&gt;""),N(OFFSET(partidas,O$2*10,1,10,1)=OFFSET(partidas,O$2*10,3,10,1)))+SUMPRODUCT(N(OFFSET(partidas,O$2*10,4,10,1)=$B105),N(OFFSET(partidas,O$2*10,1,10,1)&lt;&gt;""),N(OFFSET(partidas,O$2*10,1,10,1)=OFFSET(partidas,O$2*10,3,10,1)))</f>
        <v>#REF!</v>
      </c>
      <c r="P110" s="23" t="e">
        <f t="array" aca="1" ref="P110" ca="1">SUMPRODUCT(N(OFFSET(partidas,P$2*10,0,10,1)=$B105),N(OFFSET(partidas,P$2*10,1,10,1)&lt;&gt;""),N(OFFSET(partidas,P$2*10,1,10,1)=OFFSET(partidas,P$2*10,3,10,1)))+SUMPRODUCT(N(OFFSET(partidas,P$2*10,4,10,1)=$B105),N(OFFSET(partidas,P$2*10,1,10,1)&lt;&gt;""),N(OFFSET(partidas,P$2*10,1,10,1)=OFFSET(partidas,P$2*10,3,10,1)))</f>
        <v>#REF!</v>
      </c>
      <c r="Q110" s="23" t="e">
        <f t="array" aca="1" ref="Q110" ca="1">SUMPRODUCT(N(OFFSET(partidas,Q$2*10,0,10,1)=$B105),N(OFFSET(partidas,Q$2*10,1,10,1)&lt;&gt;""),N(OFFSET(partidas,Q$2*10,1,10,1)=OFFSET(partidas,Q$2*10,3,10,1)))+SUMPRODUCT(N(OFFSET(partidas,Q$2*10,4,10,1)=$B105),N(OFFSET(partidas,Q$2*10,1,10,1)&lt;&gt;""),N(OFFSET(partidas,Q$2*10,1,10,1)=OFFSET(partidas,Q$2*10,3,10,1)))</f>
        <v>#REF!</v>
      </c>
      <c r="R110" s="23" t="e">
        <f t="array" aca="1" ref="R110" ca="1">SUMPRODUCT(N(OFFSET(partidas,R$2*10,0,10,1)=$B105),N(OFFSET(partidas,R$2*10,1,10,1)&lt;&gt;""),N(OFFSET(partidas,R$2*10,1,10,1)=OFFSET(partidas,R$2*10,3,10,1)))+SUMPRODUCT(N(OFFSET(partidas,R$2*10,4,10,1)=$B105),N(OFFSET(partidas,R$2*10,1,10,1)&lt;&gt;""),N(OFFSET(partidas,R$2*10,1,10,1)=OFFSET(partidas,R$2*10,3,10,1)))</f>
        <v>#REF!</v>
      </c>
      <c r="S110" s="23" t="e">
        <f t="array" aca="1" ref="S110" ca="1">SUMPRODUCT(N(OFFSET(partidas,S$2*10,0,10,1)=$B105),N(OFFSET(partidas,S$2*10,1,10,1)&lt;&gt;""),N(OFFSET(partidas,S$2*10,1,10,1)=OFFSET(partidas,S$2*10,3,10,1)))+SUMPRODUCT(N(OFFSET(partidas,S$2*10,4,10,1)=$B105),N(OFFSET(partidas,S$2*10,1,10,1)&lt;&gt;""),N(OFFSET(partidas,S$2*10,1,10,1)=OFFSET(partidas,S$2*10,3,10,1)))</f>
        <v>#REF!</v>
      </c>
      <c r="T110" s="23" t="e">
        <f t="array" aca="1" ref="T110" ca="1">SUMPRODUCT(N(OFFSET(partidas,T$2*10,0,10,1)=$B105),N(OFFSET(partidas,T$2*10,1,10,1)&lt;&gt;""),N(OFFSET(partidas,T$2*10,1,10,1)=OFFSET(partidas,T$2*10,3,10,1)))+SUMPRODUCT(N(OFFSET(partidas,T$2*10,4,10,1)=$B105),N(OFFSET(partidas,T$2*10,1,10,1)&lt;&gt;""),N(OFFSET(partidas,T$2*10,1,10,1)=OFFSET(partidas,T$2*10,3,10,1)))</f>
        <v>#REF!</v>
      </c>
      <c r="U110" s="23" t="e">
        <f t="array" aca="1" ref="U110" ca="1">SUMPRODUCT(N(OFFSET(partidas,U$2*10,0,10,1)=$B105),N(OFFSET(partidas,U$2*10,1,10,1)&lt;&gt;""),N(OFFSET(partidas,U$2*10,1,10,1)=OFFSET(partidas,U$2*10,3,10,1)))+SUMPRODUCT(N(OFFSET(partidas,U$2*10,4,10,1)=$B105),N(OFFSET(partidas,U$2*10,1,10,1)&lt;&gt;""),N(OFFSET(partidas,U$2*10,1,10,1)=OFFSET(partidas,U$2*10,3,10,1)))</f>
        <v>#REF!</v>
      </c>
      <c r="V110" s="23" t="e">
        <f t="array" aca="1" ref="V110" ca="1">SUMPRODUCT(N(OFFSET(partidas,V$2*10,0,10,1)=$B105),N(OFFSET(partidas,V$2*10,1,10,1)&lt;&gt;""),N(OFFSET(partidas,V$2*10,1,10,1)=OFFSET(partidas,V$2*10,3,10,1)))+SUMPRODUCT(N(OFFSET(partidas,V$2*10,4,10,1)=$B105),N(OFFSET(partidas,V$2*10,1,10,1)&lt;&gt;""),N(OFFSET(partidas,V$2*10,1,10,1)=OFFSET(partidas,V$2*10,3,10,1)))</f>
        <v>#REF!</v>
      </c>
      <c r="W110" s="23" t="e">
        <f t="array" aca="1" ref="W110" ca="1">SUMPRODUCT(N(OFFSET(partidas,W$2*10,0,10,1)=$B105),N(OFFSET(partidas,W$2*10,1,10,1)&lt;&gt;""),N(OFFSET(partidas,W$2*10,1,10,1)=OFFSET(partidas,W$2*10,3,10,1)))+SUMPRODUCT(N(OFFSET(partidas,W$2*10,4,10,1)=$B105),N(OFFSET(partidas,W$2*10,1,10,1)&lt;&gt;""),N(OFFSET(partidas,W$2*10,1,10,1)=OFFSET(partidas,W$2*10,3,10,1)))</f>
        <v>#REF!</v>
      </c>
      <c r="X110" s="23" t="e">
        <f t="array" aca="1" ref="X110" ca="1">SUMPRODUCT(N(OFFSET(partidas,X$2*10,0,10,1)=$B105),N(OFFSET(partidas,X$2*10,1,10,1)&lt;&gt;""),N(OFFSET(partidas,X$2*10,1,10,1)=OFFSET(partidas,X$2*10,3,10,1)))+SUMPRODUCT(N(OFFSET(partidas,X$2*10,4,10,1)=$B105),N(OFFSET(partidas,X$2*10,1,10,1)&lt;&gt;""),N(OFFSET(partidas,X$2*10,1,10,1)=OFFSET(partidas,X$2*10,3,10,1)))</f>
        <v>#REF!</v>
      </c>
      <c r="Y110" s="23" t="e">
        <f t="array" aca="1" ref="Y110" ca="1">SUMPRODUCT(N(OFFSET(partidas,Y$2*10,0,10,1)=$B105),N(OFFSET(partidas,Y$2*10,1,10,1)&lt;&gt;""),N(OFFSET(partidas,Y$2*10,1,10,1)=OFFSET(partidas,Y$2*10,3,10,1)))+SUMPRODUCT(N(OFFSET(partidas,Y$2*10,4,10,1)=$B105),N(OFFSET(partidas,Y$2*10,1,10,1)&lt;&gt;""),N(OFFSET(partidas,Y$2*10,1,10,1)=OFFSET(partidas,Y$2*10,3,10,1)))</f>
        <v>#REF!</v>
      </c>
      <c r="Z110" s="23" t="e">
        <f t="array" aca="1" ref="Z110" ca="1">SUMPRODUCT(N(OFFSET(partidas,Z$2*10,0,10,1)=$B105),N(OFFSET(partidas,Z$2*10,1,10,1)&lt;&gt;""),N(OFFSET(partidas,Z$2*10,1,10,1)=OFFSET(partidas,Z$2*10,3,10,1)))+SUMPRODUCT(N(OFFSET(partidas,Z$2*10,4,10,1)=$B105),N(OFFSET(partidas,Z$2*10,1,10,1)&lt;&gt;""),N(OFFSET(partidas,Z$2*10,1,10,1)=OFFSET(partidas,Z$2*10,3,10,1)))</f>
        <v>#REF!</v>
      </c>
      <c r="AA110" s="23" t="e">
        <f t="array" aca="1" ref="AA110" ca="1">SUMPRODUCT(N(OFFSET(partidas,AA$2*10,0,10,1)=$B105),N(OFFSET(partidas,AA$2*10,1,10,1)&lt;&gt;""),N(OFFSET(partidas,AA$2*10,1,10,1)=OFFSET(partidas,AA$2*10,3,10,1)))+SUMPRODUCT(N(OFFSET(partidas,AA$2*10,4,10,1)=$B105),N(OFFSET(partidas,AA$2*10,1,10,1)&lt;&gt;""),N(OFFSET(partidas,AA$2*10,1,10,1)=OFFSET(partidas,AA$2*10,3,10,1)))</f>
        <v>#REF!</v>
      </c>
      <c r="AB110" s="23" t="e">
        <f t="array" aca="1" ref="AB110" ca="1">SUMPRODUCT(N(OFFSET(partidas,AB$2*10,0,10,1)=$B105),N(OFFSET(partidas,AB$2*10,1,10,1)&lt;&gt;""),N(OFFSET(partidas,AB$2*10,1,10,1)=OFFSET(partidas,AB$2*10,3,10,1)))+SUMPRODUCT(N(OFFSET(partidas,AB$2*10,4,10,1)=$B105),N(OFFSET(partidas,AB$2*10,1,10,1)&lt;&gt;""),N(OFFSET(partidas,AB$2*10,1,10,1)=OFFSET(partidas,AB$2*10,3,10,1)))</f>
        <v>#REF!</v>
      </c>
      <c r="AC110" s="23" t="e">
        <f t="array" aca="1" ref="AC110" ca="1">SUMPRODUCT(N(OFFSET(partidas,AC$2*10,0,10,1)=$B105),N(OFFSET(partidas,AC$2*10,1,10,1)&lt;&gt;""),N(OFFSET(partidas,AC$2*10,1,10,1)=OFFSET(partidas,AC$2*10,3,10,1)))+SUMPRODUCT(N(OFFSET(partidas,AC$2*10,4,10,1)=$B105),N(OFFSET(partidas,AC$2*10,1,10,1)&lt;&gt;""),N(OFFSET(partidas,AC$2*10,1,10,1)=OFFSET(partidas,AC$2*10,3,10,1)))</f>
        <v>#REF!</v>
      </c>
      <c r="AD110" s="23" t="e">
        <f t="array" aca="1" ref="AD110" ca="1">SUMPRODUCT(N(OFFSET(partidas,AD$2*10,0,10,1)=$B105),N(OFFSET(partidas,AD$2*10,1,10,1)&lt;&gt;""),N(OFFSET(partidas,AD$2*10,1,10,1)=OFFSET(partidas,AD$2*10,3,10,1)))+SUMPRODUCT(N(OFFSET(partidas,AD$2*10,4,10,1)=$B105),N(OFFSET(partidas,AD$2*10,1,10,1)&lt;&gt;""),N(OFFSET(partidas,AD$2*10,1,10,1)=OFFSET(partidas,AD$2*10,3,10,1)))</f>
        <v>#REF!</v>
      </c>
      <c r="AE110" s="23" t="e">
        <f t="array" aca="1" ref="AE110" ca="1">SUMPRODUCT(N(OFFSET(partidas,AE$2*10,0,10,1)=$B105),N(OFFSET(partidas,AE$2*10,1,10,1)&lt;&gt;""),N(OFFSET(partidas,AE$2*10,1,10,1)=OFFSET(partidas,AE$2*10,3,10,1)))+SUMPRODUCT(N(OFFSET(partidas,AE$2*10,4,10,1)=$B105),N(OFFSET(partidas,AE$2*10,1,10,1)&lt;&gt;""),N(OFFSET(partidas,AE$2*10,1,10,1)=OFFSET(partidas,AE$2*10,3,10,1)))</f>
        <v>#REF!</v>
      </c>
      <c r="AF110" s="23" t="e">
        <f t="array" aca="1" ref="AF110" ca="1">SUMPRODUCT(N(OFFSET(partidas,AF$2*10,0,10,1)=$B105),N(OFFSET(partidas,AF$2*10,1,10,1)&lt;&gt;""),N(OFFSET(partidas,AF$2*10,1,10,1)=OFFSET(partidas,AF$2*10,3,10,1)))+SUMPRODUCT(N(OFFSET(partidas,AF$2*10,4,10,1)=$B105),N(OFFSET(partidas,AF$2*10,1,10,1)&lt;&gt;""),N(OFFSET(partidas,AF$2*10,1,10,1)=OFFSET(partidas,AF$2*10,3,10,1)))</f>
        <v>#REF!</v>
      </c>
      <c r="AG110" s="23" t="e">
        <f t="array" aca="1" ref="AG110" ca="1">SUMPRODUCT(N(OFFSET(partidas,AG$2*10,0,10,1)=$B105),N(OFFSET(partidas,AG$2*10,1,10,1)&lt;&gt;""),N(OFFSET(partidas,AG$2*10,1,10,1)=OFFSET(partidas,AG$2*10,3,10,1)))+SUMPRODUCT(N(OFFSET(partidas,AG$2*10,4,10,1)=$B105),N(OFFSET(partidas,AG$2*10,1,10,1)&lt;&gt;""),N(OFFSET(partidas,AG$2*10,1,10,1)=OFFSET(partidas,AG$2*10,3,10,1)))</f>
        <v>#REF!</v>
      </c>
      <c r="AH110" s="23" t="e">
        <f t="array" aca="1" ref="AH110" ca="1">SUMPRODUCT(N(OFFSET(partidas,AH$2*10,0,10,1)=$B105),N(OFFSET(partidas,AH$2*10,1,10,1)&lt;&gt;""),N(OFFSET(partidas,AH$2*10,1,10,1)=OFFSET(partidas,AH$2*10,3,10,1)))+SUMPRODUCT(N(OFFSET(partidas,AH$2*10,4,10,1)=$B105),N(OFFSET(partidas,AH$2*10,1,10,1)&lt;&gt;""),N(OFFSET(partidas,AH$2*10,1,10,1)=OFFSET(partidas,AH$2*10,3,10,1)))</f>
        <v>#REF!</v>
      </c>
      <c r="AI110" s="23" t="e">
        <f t="array" aca="1" ref="AI110" ca="1">SUMPRODUCT(N(OFFSET(partidas,AI$2*10,0,10,1)=$B105),N(OFFSET(partidas,AI$2*10,1,10,1)&lt;&gt;""),N(OFFSET(partidas,AI$2*10,1,10,1)=OFFSET(partidas,AI$2*10,3,10,1)))+SUMPRODUCT(N(OFFSET(partidas,AI$2*10,4,10,1)=$B105),N(OFFSET(partidas,AI$2*10,1,10,1)&lt;&gt;""),N(OFFSET(partidas,AI$2*10,1,10,1)=OFFSET(partidas,AI$2*10,3,10,1)))</f>
        <v>#REF!</v>
      </c>
      <c r="AJ110" s="23" t="e">
        <f t="array" aca="1" ref="AJ110" ca="1">SUMPRODUCT(N(OFFSET(partidas,AJ$2*10,0,10,1)=$B105),N(OFFSET(partidas,AJ$2*10,1,10,1)&lt;&gt;""),N(OFFSET(partidas,AJ$2*10,1,10,1)=OFFSET(partidas,AJ$2*10,3,10,1)))+SUMPRODUCT(N(OFFSET(partidas,AJ$2*10,4,10,1)=$B105),N(OFFSET(partidas,AJ$2*10,1,10,1)&lt;&gt;""),N(OFFSET(partidas,AJ$2*10,1,10,1)=OFFSET(partidas,AJ$2*10,3,10,1)))</f>
        <v>#REF!</v>
      </c>
      <c r="AK110" s="23" t="e">
        <f t="array" aca="1" ref="AK110" ca="1">SUMPRODUCT(N(OFFSET(partidas,AK$2*10,0,10,1)=$B105),N(OFFSET(partidas,AK$2*10,1,10,1)&lt;&gt;""),N(OFFSET(partidas,AK$2*10,1,10,1)=OFFSET(partidas,AK$2*10,3,10,1)))+SUMPRODUCT(N(OFFSET(partidas,AK$2*10,4,10,1)=$B105),N(OFFSET(partidas,AK$2*10,1,10,1)&lt;&gt;""),N(OFFSET(partidas,AK$2*10,1,10,1)=OFFSET(partidas,AK$2*10,3,10,1)))</f>
        <v>#REF!</v>
      </c>
      <c r="AL110" s="23" t="e">
        <f t="array" aca="1" ref="AL110" ca="1">SUMPRODUCT(N(OFFSET(partidas,AL$2*10,0,10,1)=$B105),N(OFFSET(partidas,AL$2*10,1,10,1)&lt;&gt;""),N(OFFSET(partidas,AL$2*10,1,10,1)=OFFSET(partidas,AL$2*10,3,10,1)))+SUMPRODUCT(N(OFFSET(partidas,AL$2*10,4,10,1)=$B105),N(OFFSET(partidas,AL$2*10,1,10,1)&lt;&gt;""),N(OFFSET(partidas,AL$2*10,1,10,1)=OFFSET(partidas,AL$2*10,3,10,1)))</f>
        <v>#REF!</v>
      </c>
      <c r="AM110" s="23" t="e">
        <f t="array" aca="1" ref="AM110" ca="1">SUMPRODUCT(N(OFFSET(partidas,AM$2*10,0,10,1)=$B105),N(OFFSET(partidas,AM$2*10,1,10,1)&lt;&gt;""),N(OFFSET(partidas,AM$2*10,1,10,1)=OFFSET(partidas,AM$2*10,3,10,1)))+SUMPRODUCT(N(OFFSET(partidas,AM$2*10,4,10,1)=$B105),N(OFFSET(partidas,AM$2*10,1,10,1)&lt;&gt;""),N(OFFSET(partidas,AM$2*10,1,10,1)=OFFSET(partidas,AM$2*10,3,10,1)))</f>
        <v>#REF!</v>
      </c>
      <c r="AN110" s="23" t="e">
        <f t="array" aca="1" ref="AN110" ca="1">SUMPRODUCT(N(OFFSET(partidas,AN$2*10,0,10,1)=$B105),N(OFFSET(partidas,AN$2*10,1,10,1)&lt;&gt;""),N(OFFSET(partidas,AN$2*10,1,10,1)=OFFSET(partidas,AN$2*10,3,10,1)))+SUMPRODUCT(N(OFFSET(partidas,AN$2*10,4,10,1)=$B105),N(OFFSET(partidas,AN$2*10,1,10,1)&lt;&gt;""),N(OFFSET(partidas,AN$2*10,1,10,1)=OFFSET(partidas,AN$2*10,3,10,1)))</f>
        <v>#REF!</v>
      </c>
      <c r="AO110" s="38" t="e">
        <f ca="1">AO109*100000000+COUNTIF($C109:C109,3)*1000000+(AO105+AO106-AO107-AO108+30)*1000+(AO105+AO106)</f>
        <v>#REF!</v>
      </c>
      <c r="AP110" s="38" t="e">
        <f ca="1">AP109*100000000+COUNTIF($C109:D109,3)*1000000+(AP105+AP106-AP107-AP108+30)*1000+(AP105+AP106)</f>
        <v>#REF!</v>
      </c>
      <c r="AQ110" s="38" t="e">
        <f ca="1">AQ109*100000000+COUNTIF($C109:E109,3)*1000000+(AQ105+AQ106-AQ107-AQ108+30)*1000+(AQ105+AQ106)</f>
        <v>#REF!</v>
      </c>
      <c r="AR110" s="38" t="e">
        <f ca="1">AR109*100000000+COUNTIF($C109:F109,3)*1000000+(AR105+AR106-AR107-AR108+30)*1000+(AR105+AR106)</f>
        <v>#REF!</v>
      </c>
      <c r="AS110" s="38" t="e">
        <f ca="1">AS109*100000000+COUNTIF($C109:G109,3)*1000000+(AS105+AS106-AS107-AS108+30)*1000+(AS105+AS106)</f>
        <v>#REF!</v>
      </c>
      <c r="AT110" s="38" t="e">
        <f ca="1">AT109*100000000+COUNTIF($C109:H109,3)*1000000+(AT105+AT106-AT107-AT108+30)*1000+(AT105+AT106)</f>
        <v>#REF!</v>
      </c>
      <c r="AU110" s="38" t="e">
        <f ca="1">AU109*100000000+COUNTIF($C109:I109,3)*1000000+(AU105+AU106-AU107-AU108+30)*1000+(AU105+AU106)</f>
        <v>#REF!</v>
      </c>
      <c r="AV110" s="38" t="e">
        <f ca="1">AV109*100000000+COUNTIF($C109:J109,3)*1000000+(AV105+AV106-AV107-AV108+30)*1000+(AV105+AV106)</f>
        <v>#REF!</v>
      </c>
      <c r="AW110" s="38" t="e">
        <f ca="1">AW109*100000000+COUNTIF($C109:K109,3)*1000000+(AW105+AW106-AW107-AW108+30)*1000+(AW105+AW106)</f>
        <v>#REF!</v>
      </c>
      <c r="AX110" s="38" t="e">
        <f ca="1">AX109*100000000+COUNTIF($C109:L109,3)*1000000+(AX105+AX106-AX107-AX108+30)*1000+(AX105+AX106)</f>
        <v>#REF!</v>
      </c>
      <c r="AY110" s="38" t="e">
        <f ca="1">AY109*100000000+COUNTIF($C109:M109,3)*1000000+(AY105+AY106-AY107-AY108+30)*1000+(AY105+AY106)</f>
        <v>#REF!</v>
      </c>
      <c r="AZ110" s="38" t="e">
        <f ca="1">AZ109*100000000+COUNTIF($C109:N109,3)*1000000+(AZ105+AZ106-AZ107-AZ108+30)*1000+(AZ105+AZ106)</f>
        <v>#REF!</v>
      </c>
      <c r="BA110" s="38" t="e">
        <f ca="1">BA109*100000000+COUNTIF($C109:O109,3)*1000000+(BA105+BA106-BA107-BA108+30)*1000+(BA105+BA106)</f>
        <v>#REF!</v>
      </c>
      <c r="BB110" s="38" t="e">
        <f ca="1">BB109*100000000+COUNTIF($C109:P109,3)*1000000+(BB105+BB106-BB107-BB108+30)*1000+(BB105+BB106)</f>
        <v>#REF!</v>
      </c>
      <c r="BC110" s="38" t="e">
        <f ca="1">BC109*100000000+COUNTIF($C109:Q109,3)*1000000+(BC105+BC106-BC107-BC108+30)*1000+(BC105+BC106)</f>
        <v>#REF!</v>
      </c>
      <c r="BD110" s="38" t="e">
        <f ca="1">BD109*100000000+COUNTIF($C109:R109,3)*1000000+(BD105+BD106-BD107-BD108+30)*1000+(BD105+BD106)</f>
        <v>#REF!</v>
      </c>
      <c r="BE110" s="38" t="e">
        <f ca="1">BE109*100000000+COUNTIF($C109:S109,3)*1000000+(BE105+BE106-BE107-BE108+30)*1000+(BE105+BE106)</f>
        <v>#REF!</v>
      </c>
      <c r="BF110" s="38" t="e">
        <f ca="1">BF109*100000000+COUNTIF($C109:T109,3)*1000000+(BF105+BF106-BF107-BF108+30)*1000+(BF105+BF106)</f>
        <v>#REF!</v>
      </c>
      <c r="BG110" s="38" t="e">
        <f ca="1">BG109*100000000+COUNTIF($C109:U109,3)*1000000+(BG105+BG106-BG107-BG108+30)*1000+(BG105+BG106)</f>
        <v>#REF!</v>
      </c>
      <c r="BH110" s="38" t="e">
        <f ca="1">BH109*100000000+COUNTIF($C109:V109,3)*1000000+(BH105+BH106-BH107-BH108+30)*1000+(BH105+BH106)</f>
        <v>#REF!</v>
      </c>
      <c r="BI110" s="38" t="e">
        <f ca="1">BI109*100000000+COUNTIF($C109:W109,3)*1000000+(BI105+BI106-BI107-BI108+30)*1000+(BI105+BI106)</f>
        <v>#REF!</v>
      </c>
      <c r="BJ110" s="38" t="e">
        <f ca="1">BJ109*100000000+COUNTIF($C109:X109,3)*1000000+(BJ105+BJ106-BJ107-BJ108+30)*1000+(BJ105+BJ106)</f>
        <v>#REF!</v>
      </c>
      <c r="BK110" s="38" t="e">
        <f ca="1">BK109*100000000+COUNTIF($C109:Y109,3)*1000000+(BK105+BK106-BK107-BK108+30)*1000+(BK105+BK106)</f>
        <v>#REF!</v>
      </c>
      <c r="BL110" s="38" t="e">
        <f ca="1">BL109*100000000+COUNTIF($C109:Z109,3)*1000000+(BL105+BL106-BL107-BL108+30)*1000+(BL105+BL106)</f>
        <v>#REF!</v>
      </c>
      <c r="BM110" s="38" t="e">
        <f ca="1">BM109*100000000+COUNTIF($C109:AA109,3)*1000000+(BM105+BM106-BM107-BM108+30)*1000+(BM105+BM106)</f>
        <v>#REF!</v>
      </c>
      <c r="BN110" s="38" t="e">
        <f ca="1">BN109*100000000+COUNTIF($C109:AB109,3)*1000000+(BN105+BN106-BN107-BN108+30)*1000+(BN105+BN106)</f>
        <v>#REF!</v>
      </c>
      <c r="BO110" s="38" t="e">
        <f ca="1">BO109*100000000+COUNTIF($C109:AC109,3)*1000000+(BO105+BO106-BO107-BO108+30)*1000+(BO105+BO106)</f>
        <v>#REF!</v>
      </c>
      <c r="BP110" s="38" t="e">
        <f ca="1">BP109*100000000+COUNTIF($C109:AD109,3)*1000000+(BP105+BP106-BP107-BP108+30)*1000+(BP105+BP106)</f>
        <v>#REF!</v>
      </c>
      <c r="BQ110" s="38" t="e">
        <f ca="1">BQ109*100000000+COUNTIF($C109:AE109,3)*1000000+(BQ105+BQ106-BQ107-BQ108+30)*1000+(BQ105+BQ106)</f>
        <v>#REF!</v>
      </c>
      <c r="BR110" s="38" t="e">
        <f ca="1">BR109*100000000+COUNTIF($C109:AF109,3)*1000000+(BR105+BR106-BR107-BR108+30)*1000+(BR105+BR106)</f>
        <v>#REF!</v>
      </c>
      <c r="BS110" s="38" t="e">
        <f ca="1">BS109*100000000+COUNTIF($C109:AG109,3)*1000000+(BS105+BS106-BS107-BS108+30)*1000+(BS105+BS106)</f>
        <v>#REF!</v>
      </c>
      <c r="BT110" s="38" t="e">
        <f ca="1">BT109*100000000+COUNTIF($C109:AH109,3)*1000000+(BT105+BT106-BT107-BT108+30)*1000+(BT105+BT106)</f>
        <v>#REF!</v>
      </c>
      <c r="BU110" s="38" t="e">
        <f ca="1">BU109*100000000+COUNTIF($C109:AI109,3)*1000000+(BU105+BU106-BU107-BU108+30)*1000+(BU105+BU106)</f>
        <v>#REF!</v>
      </c>
      <c r="BV110" s="38" t="e">
        <f ca="1">BV109*100000000+COUNTIF($C109:AJ109,3)*1000000+(BV105+BV106-BV107-BV108+30)*1000+(BV105+BV106)</f>
        <v>#REF!</v>
      </c>
      <c r="BW110" s="38" t="e">
        <f ca="1">BW109*100000000+COUNTIF($C109:AK109,3)*1000000+(BW105+BW106-BW107-BW108+30)*1000+(BW105+BW106)</f>
        <v>#REF!</v>
      </c>
      <c r="BX110" s="38" t="e">
        <f ca="1">BX109*100000000+COUNTIF($C109:AL109,3)*1000000+(BX105+BX106-BX107-BX108+30)*1000+(BX105+BX106)</f>
        <v>#REF!</v>
      </c>
      <c r="BY110" s="38" t="e">
        <f ca="1">BY109*100000000+COUNTIF($C109:AM109,3)*1000000+(BY105+BY106-BY107-BY108+30)*1000+(BY105+BY106)</f>
        <v>#REF!</v>
      </c>
      <c r="BZ110" s="38" t="e">
        <f ca="1">BZ109*100000000+COUNTIF($C109:AN109,3)*1000000+(BZ105+BZ106-BZ107-BZ108+30)*1000+(BZ105+BZ106)</f>
        <v>#REF!</v>
      </c>
    </row>
    <row r="111" spans="1:78" ht="13.5" thickBot="1" x14ac:dyDescent="0.25">
      <c r="A111" s="37"/>
      <c r="B111" s="22" t="e">
        <f t="shared" si="80"/>
        <v>#REF!</v>
      </c>
      <c r="C111" s="23" t="e">
        <f t="array" aca="1" ref="C111" ca="1">SUMPRODUCT(N(OFFSET(partidas,C$2*10,0,10,1)=$B111),OFFSET(partidas,C$2*10,1,10,1))</f>
        <v>#REF!</v>
      </c>
      <c r="D111" s="23" t="e">
        <f t="array" aca="1" ref="D111" ca="1">SUMPRODUCT(N(OFFSET(partidas,D$2*10,0,10,1)=$B111),OFFSET(partidas,D$2*10,1,10,1))</f>
        <v>#REF!</v>
      </c>
      <c r="E111" s="23" t="e">
        <f t="array" aca="1" ref="E111" ca="1">SUMPRODUCT(N(OFFSET(partidas,E$2*10,0,10,1)=$B111),OFFSET(partidas,E$2*10,1,10,1))</f>
        <v>#REF!</v>
      </c>
      <c r="F111" s="23" t="e">
        <f t="array" aca="1" ref="F111" ca="1">SUMPRODUCT(N(OFFSET(partidas,F$2*10,0,10,1)=$B111),OFFSET(partidas,F$2*10,1,10,1))</f>
        <v>#REF!</v>
      </c>
      <c r="G111" s="23" t="e">
        <f t="array" aca="1" ref="G111" ca="1">SUMPRODUCT(N(OFFSET(partidas,G$2*10,0,10,1)=$B111),OFFSET(partidas,G$2*10,1,10,1))</f>
        <v>#REF!</v>
      </c>
      <c r="H111" s="23" t="e">
        <f t="array" aca="1" ref="H111" ca="1">SUMPRODUCT(N(OFFSET(partidas,H$2*10,0,10,1)=$B111),OFFSET(partidas,H$2*10,1,10,1))</f>
        <v>#REF!</v>
      </c>
      <c r="I111" s="23" t="e">
        <f t="array" aca="1" ref="I111" ca="1">SUMPRODUCT(N(OFFSET(partidas,I$2*10,0,10,1)=$B111),OFFSET(partidas,I$2*10,1,10,1))</f>
        <v>#REF!</v>
      </c>
      <c r="J111" s="23" t="e">
        <f t="array" aca="1" ref="J111" ca="1">SUMPRODUCT(N(OFFSET(partidas,J$2*10,0,10,1)=$B111),OFFSET(partidas,J$2*10,1,10,1))</f>
        <v>#REF!</v>
      </c>
      <c r="K111" s="23" t="e">
        <f t="array" aca="1" ref="K111" ca="1">SUMPRODUCT(N(OFFSET(partidas,K$2*10,0,10,1)=$B111),OFFSET(partidas,K$2*10,1,10,1))</f>
        <v>#REF!</v>
      </c>
      <c r="L111" s="23" t="e">
        <f t="array" aca="1" ref="L111" ca="1">SUMPRODUCT(N(OFFSET(partidas,L$2*10,0,10,1)=$B111),OFFSET(partidas,L$2*10,1,10,1))</f>
        <v>#REF!</v>
      </c>
      <c r="M111" s="23" t="e">
        <f t="array" aca="1" ref="M111" ca="1">SUMPRODUCT(N(OFFSET(partidas,M$2*10,0,10,1)=$B111),OFFSET(partidas,M$2*10,1,10,1))</f>
        <v>#REF!</v>
      </c>
      <c r="N111" s="23" t="e">
        <f t="array" aca="1" ref="N111" ca="1">SUMPRODUCT(N(OFFSET(partidas,N$2*10,0,10,1)=$B111),OFFSET(partidas,N$2*10,1,10,1))</f>
        <v>#REF!</v>
      </c>
      <c r="O111" s="23" t="e">
        <f t="array" aca="1" ref="O111" ca="1">SUMPRODUCT(N(OFFSET(partidas,O$2*10,0,10,1)=$B111),OFFSET(partidas,O$2*10,1,10,1))</f>
        <v>#REF!</v>
      </c>
      <c r="P111" s="23" t="e">
        <f t="array" aca="1" ref="P111" ca="1">SUMPRODUCT(N(OFFSET(partidas,P$2*10,0,10,1)=$B111),OFFSET(partidas,P$2*10,1,10,1))</f>
        <v>#REF!</v>
      </c>
      <c r="Q111" s="23" t="e">
        <f t="array" aca="1" ref="Q111" ca="1">SUMPRODUCT(N(OFFSET(partidas,Q$2*10,0,10,1)=$B111),OFFSET(partidas,Q$2*10,1,10,1))</f>
        <v>#REF!</v>
      </c>
      <c r="R111" s="23" t="e">
        <f t="array" aca="1" ref="R111" ca="1">SUMPRODUCT(N(OFFSET(partidas,R$2*10,0,10,1)=$B111),OFFSET(partidas,R$2*10,1,10,1))</f>
        <v>#REF!</v>
      </c>
      <c r="S111" s="23" t="e">
        <f t="array" aca="1" ref="S111" ca="1">SUMPRODUCT(N(OFFSET(partidas,S$2*10,0,10,1)=$B111),OFFSET(partidas,S$2*10,1,10,1))</f>
        <v>#REF!</v>
      </c>
      <c r="T111" s="23" t="e">
        <f t="array" aca="1" ref="T111" ca="1">SUMPRODUCT(N(OFFSET(partidas,T$2*10,0,10,1)=$B111),OFFSET(partidas,T$2*10,1,10,1))</f>
        <v>#REF!</v>
      </c>
      <c r="U111" s="23" t="e">
        <f t="array" aca="1" ref="U111" ca="1">SUMPRODUCT(N(OFFSET(partidas,U$2*10,0,10,1)=$B111),OFFSET(partidas,U$2*10,1,10,1))</f>
        <v>#REF!</v>
      </c>
      <c r="V111" s="23" t="e">
        <f t="array" aca="1" ref="V111" ca="1">SUMPRODUCT(N(OFFSET(partidas,V$2*10,0,10,1)=$B111),OFFSET(partidas,V$2*10,1,10,1))</f>
        <v>#REF!</v>
      </c>
      <c r="W111" s="23" t="e">
        <f t="array" aca="1" ref="W111" ca="1">SUMPRODUCT(N(OFFSET(partidas,W$2*10,0,10,1)=$B111),OFFSET(partidas,W$2*10,1,10,1))</f>
        <v>#REF!</v>
      </c>
      <c r="X111" s="23" t="e">
        <f t="array" aca="1" ref="X111" ca="1">SUMPRODUCT(N(OFFSET(partidas,X$2*10,0,10,1)=$B111),OFFSET(partidas,X$2*10,1,10,1))</f>
        <v>#REF!</v>
      </c>
      <c r="Y111" s="23" t="e">
        <f t="array" aca="1" ref="Y111" ca="1">SUMPRODUCT(N(OFFSET(partidas,Y$2*10,0,10,1)=$B111),OFFSET(partidas,Y$2*10,1,10,1))</f>
        <v>#REF!</v>
      </c>
      <c r="Z111" s="23" t="e">
        <f t="array" aca="1" ref="Z111" ca="1">SUMPRODUCT(N(OFFSET(partidas,Z$2*10,0,10,1)=$B111),OFFSET(partidas,Z$2*10,1,10,1))</f>
        <v>#REF!</v>
      </c>
      <c r="AA111" s="23" t="e">
        <f t="array" aca="1" ref="AA111" ca="1">SUMPRODUCT(N(OFFSET(partidas,AA$2*10,0,10,1)=$B111),OFFSET(partidas,AA$2*10,1,10,1))</f>
        <v>#REF!</v>
      </c>
      <c r="AB111" s="23" t="e">
        <f t="array" aca="1" ref="AB111" ca="1">SUMPRODUCT(N(OFFSET(partidas,AB$2*10,0,10,1)=$B111),OFFSET(partidas,AB$2*10,1,10,1))</f>
        <v>#REF!</v>
      </c>
      <c r="AC111" s="23" t="e">
        <f t="array" aca="1" ref="AC111" ca="1">SUMPRODUCT(N(OFFSET(partidas,AC$2*10,0,10,1)=$B111),OFFSET(partidas,AC$2*10,1,10,1))</f>
        <v>#REF!</v>
      </c>
      <c r="AD111" s="23" t="e">
        <f t="array" aca="1" ref="AD111" ca="1">SUMPRODUCT(N(OFFSET(partidas,AD$2*10,0,10,1)=$B111),OFFSET(partidas,AD$2*10,1,10,1))</f>
        <v>#REF!</v>
      </c>
      <c r="AE111" s="23" t="e">
        <f t="array" aca="1" ref="AE111" ca="1">SUMPRODUCT(N(OFFSET(partidas,AE$2*10,0,10,1)=$B111),OFFSET(partidas,AE$2*10,1,10,1))</f>
        <v>#REF!</v>
      </c>
      <c r="AF111" s="23" t="e">
        <f t="array" aca="1" ref="AF111" ca="1">SUMPRODUCT(N(OFFSET(partidas,AF$2*10,0,10,1)=$B111),OFFSET(partidas,AF$2*10,1,10,1))</f>
        <v>#REF!</v>
      </c>
      <c r="AG111" s="23" t="e">
        <f t="array" aca="1" ref="AG111" ca="1">SUMPRODUCT(N(OFFSET(partidas,AG$2*10,0,10,1)=$B111),OFFSET(partidas,AG$2*10,1,10,1))</f>
        <v>#REF!</v>
      </c>
      <c r="AH111" s="23" t="e">
        <f t="array" aca="1" ref="AH111" ca="1">SUMPRODUCT(N(OFFSET(partidas,AH$2*10,0,10,1)=$B111),OFFSET(partidas,AH$2*10,1,10,1))</f>
        <v>#REF!</v>
      </c>
      <c r="AI111" s="23" t="e">
        <f t="array" aca="1" ref="AI111" ca="1">SUMPRODUCT(N(OFFSET(partidas,AI$2*10,0,10,1)=$B111),OFFSET(partidas,AI$2*10,1,10,1))</f>
        <v>#REF!</v>
      </c>
      <c r="AJ111" s="23" t="e">
        <f t="array" aca="1" ref="AJ111" ca="1">SUMPRODUCT(N(OFFSET(partidas,AJ$2*10,0,10,1)=$B111),OFFSET(partidas,AJ$2*10,1,10,1))</f>
        <v>#REF!</v>
      </c>
      <c r="AK111" s="23" t="e">
        <f t="array" aca="1" ref="AK111" ca="1">SUMPRODUCT(N(OFFSET(partidas,AK$2*10,0,10,1)=$B111),OFFSET(partidas,AK$2*10,1,10,1))</f>
        <v>#REF!</v>
      </c>
      <c r="AL111" s="23" t="e">
        <f t="array" aca="1" ref="AL111" ca="1">SUMPRODUCT(N(OFFSET(partidas,AL$2*10,0,10,1)=$B111),OFFSET(partidas,AL$2*10,1,10,1))</f>
        <v>#REF!</v>
      </c>
      <c r="AM111" s="23" t="e">
        <f t="array" aca="1" ref="AM111" ca="1">SUMPRODUCT(N(OFFSET(partidas,AM$2*10,0,10,1)=$B111),OFFSET(partidas,AM$2*10,1,10,1))</f>
        <v>#REF!</v>
      </c>
      <c r="AN111" s="23" t="e">
        <f t="array" aca="1" ref="AN111" ca="1">SUMPRODUCT(N(OFFSET(partidas,AN$2*10,0,10,1)=$B111),OFFSET(partidas,AN$2*10,1,10,1))</f>
        <v>#REF!</v>
      </c>
      <c r="AO111" s="23" t="e">
        <f ca="1">C111</f>
        <v>#REF!</v>
      </c>
      <c r="AP111" s="23" t="e">
        <f t="shared" ref="AP111:AX115" ca="1" si="132">D111+AO111</f>
        <v>#REF!</v>
      </c>
      <c r="AQ111" s="23" t="e">
        <f t="shared" ca="1" si="132"/>
        <v>#REF!</v>
      </c>
      <c r="AR111" s="23" t="e">
        <f t="shared" ca="1" si="132"/>
        <v>#REF!</v>
      </c>
      <c r="AS111" s="23" t="e">
        <f t="shared" ca="1" si="132"/>
        <v>#REF!</v>
      </c>
      <c r="AT111" s="23" t="e">
        <f t="shared" ca="1" si="132"/>
        <v>#REF!</v>
      </c>
      <c r="AU111" s="23" t="e">
        <f t="shared" ca="1" si="132"/>
        <v>#REF!</v>
      </c>
      <c r="AV111" s="23" t="e">
        <f t="shared" ca="1" si="132"/>
        <v>#REF!</v>
      </c>
      <c r="AW111" s="23" t="e">
        <f t="shared" ca="1" si="132"/>
        <v>#REF!</v>
      </c>
      <c r="AX111" s="23" t="e">
        <f t="shared" ca="1" si="132"/>
        <v>#REF!</v>
      </c>
      <c r="AY111" s="23" t="e">
        <f t="shared" ref="AY111:BZ111" ca="1" si="133">M111+AX111</f>
        <v>#REF!</v>
      </c>
      <c r="AZ111" s="23" t="e">
        <f t="shared" ca="1" si="133"/>
        <v>#REF!</v>
      </c>
      <c r="BA111" s="23" t="e">
        <f t="shared" ca="1" si="133"/>
        <v>#REF!</v>
      </c>
      <c r="BB111" s="23" t="e">
        <f t="shared" ca="1" si="133"/>
        <v>#REF!</v>
      </c>
      <c r="BC111" s="23" t="e">
        <f t="shared" ca="1" si="133"/>
        <v>#REF!</v>
      </c>
      <c r="BD111" s="23" t="e">
        <f t="shared" ca="1" si="133"/>
        <v>#REF!</v>
      </c>
      <c r="BE111" s="23" t="e">
        <f t="shared" ca="1" si="133"/>
        <v>#REF!</v>
      </c>
      <c r="BF111" s="23" t="e">
        <f t="shared" ca="1" si="133"/>
        <v>#REF!</v>
      </c>
      <c r="BG111" s="23" t="e">
        <f t="shared" ca="1" si="133"/>
        <v>#REF!</v>
      </c>
      <c r="BH111" s="23" t="e">
        <f t="shared" ca="1" si="133"/>
        <v>#REF!</v>
      </c>
      <c r="BI111" s="23" t="e">
        <f t="shared" ca="1" si="133"/>
        <v>#REF!</v>
      </c>
      <c r="BJ111" s="23" t="e">
        <f t="shared" ca="1" si="133"/>
        <v>#REF!</v>
      </c>
      <c r="BK111" s="23" t="e">
        <f t="shared" ca="1" si="133"/>
        <v>#REF!</v>
      </c>
      <c r="BL111" s="23" t="e">
        <f t="shared" ca="1" si="133"/>
        <v>#REF!</v>
      </c>
      <c r="BM111" s="23" t="e">
        <f t="shared" ca="1" si="133"/>
        <v>#REF!</v>
      </c>
      <c r="BN111" s="23" t="e">
        <f t="shared" ca="1" si="133"/>
        <v>#REF!</v>
      </c>
      <c r="BO111" s="23" t="e">
        <f t="shared" ca="1" si="133"/>
        <v>#REF!</v>
      </c>
      <c r="BP111" s="23" t="e">
        <f t="shared" ca="1" si="133"/>
        <v>#REF!</v>
      </c>
      <c r="BQ111" s="23" t="e">
        <f t="shared" ca="1" si="133"/>
        <v>#REF!</v>
      </c>
      <c r="BR111" s="23" t="e">
        <f t="shared" ca="1" si="133"/>
        <v>#REF!</v>
      </c>
      <c r="BS111" s="23" t="e">
        <f t="shared" ca="1" si="133"/>
        <v>#REF!</v>
      </c>
      <c r="BT111" s="23" t="e">
        <f t="shared" ca="1" si="133"/>
        <v>#REF!</v>
      </c>
      <c r="BU111" s="23" t="e">
        <f t="shared" ca="1" si="133"/>
        <v>#REF!</v>
      </c>
      <c r="BV111" s="23" t="e">
        <f t="shared" ca="1" si="133"/>
        <v>#REF!</v>
      </c>
      <c r="BW111" s="23" t="e">
        <f t="shared" ca="1" si="133"/>
        <v>#REF!</v>
      </c>
      <c r="BX111" s="23" t="e">
        <f t="shared" ca="1" si="133"/>
        <v>#REF!</v>
      </c>
      <c r="BY111" s="23" t="e">
        <f t="shared" ca="1" si="133"/>
        <v>#REF!</v>
      </c>
      <c r="BZ111" s="23" t="e">
        <f t="shared" ca="1" si="133"/>
        <v>#REF!</v>
      </c>
    </row>
    <row r="112" spans="1:78" ht="13.5" thickBot="1" x14ac:dyDescent="0.25">
      <c r="A112" s="37"/>
      <c r="B112" s="22" t="e">
        <f t="shared" si="80"/>
        <v>#REF!</v>
      </c>
      <c r="C112" s="23" t="e">
        <f t="array" aca="1" ref="C112" ca="1">SUMPRODUCT(N(OFFSET(partidas,C$2*10,4,10,1)=$B111),OFFSET(partidas,C$2*10,3,10,1))</f>
        <v>#REF!</v>
      </c>
      <c r="D112" s="23" t="e">
        <f t="array" aca="1" ref="D112" ca="1">SUMPRODUCT(N(OFFSET(partidas,D$2*10,4,10,1)=$B111),OFFSET(partidas,D$2*10,3,10,1))</f>
        <v>#REF!</v>
      </c>
      <c r="E112" s="23" t="e">
        <f t="array" aca="1" ref="E112" ca="1">SUMPRODUCT(N(OFFSET(partidas,E$2*10,4,10,1)=$B111),OFFSET(partidas,E$2*10,3,10,1))</f>
        <v>#REF!</v>
      </c>
      <c r="F112" s="23" t="e">
        <f t="array" aca="1" ref="F112" ca="1">SUMPRODUCT(N(OFFSET(partidas,F$2*10,4,10,1)=$B111),OFFSET(partidas,F$2*10,3,10,1))</f>
        <v>#REF!</v>
      </c>
      <c r="G112" s="23" t="e">
        <f t="array" aca="1" ref="G112" ca="1">SUMPRODUCT(N(OFFSET(partidas,G$2*10,4,10,1)=$B111),OFFSET(partidas,G$2*10,3,10,1))</f>
        <v>#REF!</v>
      </c>
      <c r="H112" s="23" t="e">
        <f t="array" aca="1" ref="H112" ca="1">SUMPRODUCT(N(OFFSET(partidas,H$2*10,4,10,1)=$B111),OFFSET(partidas,H$2*10,3,10,1))</f>
        <v>#REF!</v>
      </c>
      <c r="I112" s="23" t="e">
        <f t="array" aca="1" ref="I112" ca="1">SUMPRODUCT(N(OFFSET(partidas,I$2*10,4,10,1)=$B111),OFFSET(partidas,I$2*10,3,10,1))</f>
        <v>#REF!</v>
      </c>
      <c r="J112" s="23" t="e">
        <f t="array" aca="1" ref="J112" ca="1">SUMPRODUCT(N(OFFSET(partidas,J$2*10,4,10,1)=$B111),OFFSET(partidas,J$2*10,3,10,1))</f>
        <v>#REF!</v>
      </c>
      <c r="K112" s="23" t="e">
        <f t="array" aca="1" ref="K112" ca="1">SUMPRODUCT(N(OFFSET(partidas,K$2*10,4,10,1)=$B111),OFFSET(partidas,K$2*10,3,10,1))</f>
        <v>#REF!</v>
      </c>
      <c r="L112" s="23" t="e">
        <f t="array" aca="1" ref="L112" ca="1">SUMPRODUCT(N(OFFSET(partidas,L$2*10,4,10,1)=$B111),OFFSET(partidas,L$2*10,3,10,1))</f>
        <v>#REF!</v>
      </c>
      <c r="M112" s="23" t="e">
        <f t="array" aca="1" ref="M112" ca="1">SUMPRODUCT(N(OFFSET(partidas,M$2*10,4,10,1)=$B111),OFFSET(partidas,M$2*10,3,10,1))</f>
        <v>#REF!</v>
      </c>
      <c r="N112" s="23" t="e">
        <f t="array" aca="1" ref="N112" ca="1">SUMPRODUCT(N(OFFSET(partidas,N$2*10,4,10,1)=$B111),OFFSET(partidas,N$2*10,3,10,1))</f>
        <v>#REF!</v>
      </c>
      <c r="O112" s="23" t="e">
        <f t="array" aca="1" ref="O112" ca="1">SUMPRODUCT(N(OFFSET(partidas,O$2*10,4,10,1)=$B111),OFFSET(partidas,O$2*10,3,10,1))</f>
        <v>#REF!</v>
      </c>
      <c r="P112" s="23" t="e">
        <f t="array" aca="1" ref="P112" ca="1">SUMPRODUCT(N(OFFSET(partidas,P$2*10,4,10,1)=$B111),OFFSET(partidas,P$2*10,3,10,1))</f>
        <v>#REF!</v>
      </c>
      <c r="Q112" s="23" t="e">
        <f t="array" aca="1" ref="Q112" ca="1">SUMPRODUCT(N(OFFSET(partidas,Q$2*10,4,10,1)=$B111),OFFSET(partidas,Q$2*10,3,10,1))</f>
        <v>#REF!</v>
      </c>
      <c r="R112" s="23" t="e">
        <f t="array" aca="1" ref="R112" ca="1">SUMPRODUCT(N(OFFSET(partidas,R$2*10,4,10,1)=$B111),OFFSET(partidas,R$2*10,3,10,1))</f>
        <v>#REF!</v>
      </c>
      <c r="S112" s="23" t="e">
        <f t="array" aca="1" ref="S112" ca="1">SUMPRODUCT(N(OFFSET(partidas,S$2*10,4,10,1)=$B111),OFFSET(partidas,S$2*10,3,10,1))</f>
        <v>#REF!</v>
      </c>
      <c r="T112" s="23" t="e">
        <f t="array" aca="1" ref="T112" ca="1">SUMPRODUCT(N(OFFSET(partidas,T$2*10,4,10,1)=$B111),OFFSET(partidas,T$2*10,3,10,1))</f>
        <v>#REF!</v>
      </c>
      <c r="U112" s="23" t="e">
        <f t="array" aca="1" ref="U112" ca="1">SUMPRODUCT(N(OFFSET(partidas,U$2*10,4,10,1)=$B111),OFFSET(partidas,U$2*10,3,10,1))</f>
        <v>#REF!</v>
      </c>
      <c r="V112" s="23" t="e">
        <f t="array" aca="1" ref="V112" ca="1">SUMPRODUCT(N(OFFSET(partidas,V$2*10,4,10,1)=$B111),OFFSET(partidas,V$2*10,3,10,1))</f>
        <v>#REF!</v>
      </c>
      <c r="W112" s="23" t="e">
        <f t="array" aca="1" ref="W112" ca="1">SUMPRODUCT(N(OFFSET(partidas,W$2*10,4,10,1)=$B111),OFFSET(partidas,W$2*10,3,10,1))</f>
        <v>#REF!</v>
      </c>
      <c r="X112" s="23" t="e">
        <f t="array" aca="1" ref="X112" ca="1">SUMPRODUCT(N(OFFSET(partidas,X$2*10,4,10,1)=$B111),OFFSET(partidas,X$2*10,3,10,1))</f>
        <v>#REF!</v>
      </c>
      <c r="Y112" s="23" t="e">
        <f t="array" aca="1" ref="Y112" ca="1">SUMPRODUCT(N(OFFSET(partidas,Y$2*10,4,10,1)=$B111),OFFSET(partidas,Y$2*10,3,10,1))</f>
        <v>#REF!</v>
      </c>
      <c r="Z112" s="23" t="e">
        <f t="array" aca="1" ref="Z112" ca="1">SUMPRODUCT(N(OFFSET(partidas,Z$2*10,4,10,1)=$B111),OFFSET(partidas,Z$2*10,3,10,1))</f>
        <v>#REF!</v>
      </c>
      <c r="AA112" s="23" t="e">
        <f t="array" aca="1" ref="AA112" ca="1">SUMPRODUCT(N(OFFSET(partidas,AA$2*10,4,10,1)=$B111),OFFSET(partidas,AA$2*10,3,10,1))</f>
        <v>#REF!</v>
      </c>
      <c r="AB112" s="23" t="e">
        <f t="array" aca="1" ref="AB112" ca="1">SUMPRODUCT(N(OFFSET(partidas,AB$2*10,4,10,1)=$B111),OFFSET(partidas,AB$2*10,3,10,1))</f>
        <v>#REF!</v>
      </c>
      <c r="AC112" s="23" t="e">
        <f t="array" aca="1" ref="AC112" ca="1">SUMPRODUCT(N(OFFSET(partidas,AC$2*10,4,10,1)=$B111),OFFSET(partidas,AC$2*10,3,10,1))</f>
        <v>#REF!</v>
      </c>
      <c r="AD112" s="23" t="e">
        <f t="array" aca="1" ref="AD112" ca="1">SUMPRODUCT(N(OFFSET(partidas,AD$2*10,4,10,1)=$B111),OFFSET(partidas,AD$2*10,3,10,1))</f>
        <v>#REF!</v>
      </c>
      <c r="AE112" s="23" t="e">
        <f t="array" aca="1" ref="AE112" ca="1">SUMPRODUCT(N(OFFSET(partidas,AE$2*10,4,10,1)=$B111),OFFSET(partidas,AE$2*10,3,10,1))</f>
        <v>#REF!</v>
      </c>
      <c r="AF112" s="23" t="e">
        <f t="array" aca="1" ref="AF112" ca="1">SUMPRODUCT(N(OFFSET(partidas,AF$2*10,4,10,1)=$B111),OFFSET(partidas,AF$2*10,3,10,1))</f>
        <v>#REF!</v>
      </c>
      <c r="AG112" s="23" t="e">
        <f t="array" aca="1" ref="AG112" ca="1">SUMPRODUCT(N(OFFSET(partidas,AG$2*10,4,10,1)=$B111),OFFSET(partidas,AG$2*10,3,10,1))</f>
        <v>#REF!</v>
      </c>
      <c r="AH112" s="23" t="e">
        <f t="array" aca="1" ref="AH112" ca="1">SUMPRODUCT(N(OFFSET(partidas,AH$2*10,4,10,1)=$B111),OFFSET(partidas,AH$2*10,3,10,1))</f>
        <v>#REF!</v>
      </c>
      <c r="AI112" s="23" t="e">
        <f t="array" aca="1" ref="AI112" ca="1">SUMPRODUCT(N(OFFSET(partidas,AI$2*10,4,10,1)=$B111),OFFSET(partidas,AI$2*10,3,10,1))</f>
        <v>#REF!</v>
      </c>
      <c r="AJ112" s="23" t="e">
        <f t="array" aca="1" ref="AJ112" ca="1">SUMPRODUCT(N(OFFSET(partidas,AJ$2*10,4,10,1)=$B111),OFFSET(partidas,AJ$2*10,3,10,1))</f>
        <v>#REF!</v>
      </c>
      <c r="AK112" s="23" t="e">
        <f t="array" aca="1" ref="AK112" ca="1">SUMPRODUCT(N(OFFSET(partidas,AK$2*10,4,10,1)=$B111),OFFSET(partidas,AK$2*10,3,10,1))</f>
        <v>#REF!</v>
      </c>
      <c r="AL112" s="23" t="e">
        <f t="array" aca="1" ref="AL112" ca="1">SUMPRODUCT(N(OFFSET(partidas,AL$2*10,4,10,1)=$B111),OFFSET(partidas,AL$2*10,3,10,1))</f>
        <v>#REF!</v>
      </c>
      <c r="AM112" s="23" t="e">
        <f t="array" aca="1" ref="AM112" ca="1">SUMPRODUCT(N(OFFSET(partidas,AM$2*10,4,10,1)=$B111),OFFSET(partidas,AM$2*10,3,10,1))</f>
        <v>#REF!</v>
      </c>
      <c r="AN112" s="23" t="e">
        <f t="array" aca="1" ref="AN112" ca="1">SUMPRODUCT(N(OFFSET(partidas,AN$2*10,4,10,1)=$B111),OFFSET(partidas,AN$2*10,3,10,1))</f>
        <v>#REF!</v>
      </c>
      <c r="AO112" s="23" t="e">
        <f ca="1">C112</f>
        <v>#REF!</v>
      </c>
      <c r="AP112" s="23" t="e">
        <f t="shared" ca="1" si="132"/>
        <v>#REF!</v>
      </c>
      <c r="AQ112" s="23" t="e">
        <f t="shared" ca="1" si="132"/>
        <v>#REF!</v>
      </c>
      <c r="AR112" s="23" t="e">
        <f t="shared" ca="1" si="132"/>
        <v>#REF!</v>
      </c>
      <c r="AS112" s="23" t="e">
        <f t="shared" ca="1" si="132"/>
        <v>#REF!</v>
      </c>
      <c r="AT112" s="23" t="e">
        <f t="shared" ca="1" si="132"/>
        <v>#REF!</v>
      </c>
      <c r="AU112" s="23" t="e">
        <f t="shared" ca="1" si="132"/>
        <v>#REF!</v>
      </c>
      <c r="AV112" s="23" t="e">
        <f t="shared" ca="1" si="132"/>
        <v>#REF!</v>
      </c>
      <c r="AW112" s="23" t="e">
        <f t="shared" ca="1" si="132"/>
        <v>#REF!</v>
      </c>
      <c r="AX112" s="23" t="e">
        <f t="shared" ca="1" si="132"/>
        <v>#REF!</v>
      </c>
      <c r="AY112" s="23" t="e">
        <f t="shared" ref="AY112:BZ112" ca="1" si="134">M112+AX112</f>
        <v>#REF!</v>
      </c>
      <c r="AZ112" s="23" t="e">
        <f t="shared" ca="1" si="134"/>
        <v>#REF!</v>
      </c>
      <c r="BA112" s="23" t="e">
        <f t="shared" ca="1" si="134"/>
        <v>#REF!</v>
      </c>
      <c r="BB112" s="23" t="e">
        <f t="shared" ca="1" si="134"/>
        <v>#REF!</v>
      </c>
      <c r="BC112" s="23" t="e">
        <f t="shared" ca="1" si="134"/>
        <v>#REF!</v>
      </c>
      <c r="BD112" s="23" t="e">
        <f t="shared" ca="1" si="134"/>
        <v>#REF!</v>
      </c>
      <c r="BE112" s="23" t="e">
        <f t="shared" ca="1" si="134"/>
        <v>#REF!</v>
      </c>
      <c r="BF112" s="23" t="e">
        <f t="shared" ca="1" si="134"/>
        <v>#REF!</v>
      </c>
      <c r="BG112" s="23" t="e">
        <f t="shared" ca="1" si="134"/>
        <v>#REF!</v>
      </c>
      <c r="BH112" s="23" t="e">
        <f t="shared" ca="1" si="134"/>
        <v>#REF!</v>
      </c>
      <c r="BI112" s="23" t="e">
        <f t="shared" ca="1" si="134"/>
        <v>#REF!</v>
      </c>
      <c r="BJ112" s="23" t="e">
        <f t="shared" ca="1" si="134"/>
        <v>#REF!</v>
      </c>
      <c r="BK112" s="23" t="e">
        <f t="shared" ca="1" si="134"/>
        <v>#REF!</v>
      </c>
      <c r="BL112" s="23" t="e">
        <f t="shared" ca="1" si="134"/>
        <v>#REF!</v>
      </c>
      <c r="BM112" s="23" t="e">
        <f t="shared" ca="1" si="134"/>
        <v>#REF!</v>
      </c>
      <c r="BN112" s="23" t="e">
        <f t="shared" ca="1" si="134"/>
        <v>#REF!</v>
      </c>
      <c r="BO112" s="23" t="e">
        <f t="shared" ca="1" si="134"/>
        <v>#REF!</v>
      </c>
      <c r="BP112" s="23" t="e">
        <f t="shared" ca="1" si="134"/>
        <v>#REF!</v>
      </c>
      <c r="BQ112" s="23" t="e">
        <f t="shared" ca="1" si="134"/>
        <v>#REF!</v>
      </c>
      <c r="BR112" s="23" t="e">
        <f t="shared" ca="1" si="134"/>
        <v>#REF!</v>
      </c>
      <c r="BS112" s="23" t="e">
        <f t="shared" ca="1" si="134"/>
        <v>#REF!</v>
      </c>
      <c r="BT112" s="23" t="e">
        <f t="shared" ca="1" si="134"/>
        <v>#REF!</v>
      </c>
      <c r="BU112" s="23" t="e">
        <f t="shared" ca="1" si="134"/>
        <v>#REF!</v>
      </c>
      <c r="BV112" s="23" t="e">
        <f t="shared" ca="1" si="134"/>
        <v>#REF!</v>
      </c>
      <c r="BW112" s="23" t="e">
        <f t="shared" ca="1" si="134"/>
        <v>#REF!</v>
      </c>
      <c r="BX112" s="23" t="e">
        <f t="shared" ca="1" si="134"/>
        <v>#REF!</v>
      </c>
      <c r="BY112" s="23" t="e">
        <f t="shared" ca="1" si="134"/>
        <v>#REF!</v>
      </c>
      <c r="BZ112" s="23" t="e">
        <f t="shared" ca="1" si="134"/>
        <v>#REF!</v>
      </c>
    </row>
    <row r="113" spans="1:78" ht="13.5" thickBot="1" x14ac:dyDescent="0.25">
      <c r="A113" s="37"/>
      <c r="B113" s="22" t="e">
        <f t="shared" si="80"/>
        <v>#REF!</v>
      </c>
      <c r="C113" s="23" t="e">
        <f t="array" aca="1" ref="C113" ca="1">SUMPRODUCT(N(OFFSET(partidas,C$2*10,0,10,1)=$B111),OFFSET(partidas,C$2*10,3,10,1))</f>
        <v>#REF!</v>
      </c>
      <c r="D113" s="23" t="e">
        <f t="array" aca="1" ref="D113" ca="1">SUMPRODUCT(N(OFFSET(partidas,D$2*10,0,10,1)=$B111),OFFSET(partidas,D$2*10,3,10,1))</f>
        <v>#REF!</v>
      </c>
      <c r="E113" s="23" t="e">
        <f t="array" aca="1" ref="E113" ca="1">SUMPRODUCT(N(OFFSET(partidas,E$2*10,0,10,1)=$B111),OFFSET(partidas,E$2*10,3,10,1))</f>
        <v>#REF!</v>
      </c>
      <c r="F113" s="23" t="e">
        <f t="array" aca="1" ref="F113" ca="1">SUMPRODUCT(N(OFFSET(partidas,F$2*10,0,10,1)=$B111),OFFSET(partidas,F$2*10,3,10,1))</f>
        <v>#REF!</v>
      </c>
      <c r="G113" s="23" t="e">
        <f t="array" aca="1" ref="G113" ca="1">SUMPRODUCT(N(OFFSET(partidas,G$2*10,0,10,1)=$B111),OFFSET(partidas,G$2*10,3,10,1))</f>
        <v>#REF!</v>
      </c>
      <c r="H113" s="23" t="e">
        <f t="array" aca="1" ref="H113" ca="1">SUMPRODUCT(N(OFFSET(partidas,H$2*10,0,10,1)=$B111),OFFSET(partidas,H$2*10,3,10,1))</f>
        <v>#REF!</v>
      </c>
      <c r="I113" s="23" t="e">
        <f t="array" aca="1" ref="I113" ca="1">SUMPRODUCT(N(OFFSET(partidas,I$2*10,0,10,1)=$B111),OFFSET(partidas,I$2*10,3,10,1))</f>
        <v>#REF!</v>
      </c>
      <c r="J113" s="23" t="e">
        <f t="array" aca="1" ref="J113" ca="1">SUMPRODUCT(N(OFFSET(partidas,J$2*10,0,10,1)=$B111),OFFSET(partidas,J$2*10,3,10,1))</f>
        <v>#REF!</v>
      </c>
      <c r="K113" s="23" t="e">
        <f t="array" aca="1" ref="K113" ca="1">SUMPRODUCT(N(OFFSET(partidas,K$2*10,0,10,1)=$B111),OFFSET(partidas,K$2*10,3,10,1))</f>
        <v>#REF!</v>
      </c>
      <c r="L113" s="23" t="e">
        <f t="array" aca="1" ref="L113" ca="1">SUMPRODUCT(N(OFFSET(partidas,L$2*10,0,10,1)=$B111),OFFSET(partidas,L$2*10,3,10,1))</f>
        <v>#REF!</v>
      </c>
      <c r="M113" s="23" t="e">
        <f t="array" aca="1" ref="M113" ca="1">SUMPRODUCT(N(OFFSET(partidas,M$2*10,0,10,1)=$B111),OFFSET(partidas,M$2*10,3,10,1))</f>
        <v>#REF!</v>
      </c>
      <c r="N113" s="23" t="e">
        <f t="array" aca="1" ref="N113" ca="1">SUMPRODUCT(N(OFFSET(partidas,N$2*10,0,10,1)=$B111),OFFSET(partidas,N$2*10,3,10,1))</f>
        <v>#REF!</v>
      </c>
      <c r="O113" s="23" t="e">
        <f t="array" aca="1" ref="O113" ca="1">SUMPRODUCT(N(OFFSET(partidas,O$2*10,0,10,1)=$B111),OFFSET(partidas,O$2*10,3,10,1))</f>
        <v>#REF!</v>
      </c>
      <c r="P113" s="23" t="e">
        <f t="array" aca="1" ref="P113" ca="1">SUMPRODUCT(N(OFFSET(partidas,P$2*10,0,10,1)=$B111),OFFSET(partidas,P$2*10,3,10,1))</f>
        <v>#REF!</v>
      </c>
      <c r="Q113" s="23" t="e">
        <f t="array" aca="1" ref="Q113" ca="1">SUMPRODUCT(N(OFFSET(partidas,Q$2*10,0,10,1)=$B111),OFFSET(partidas,Q$2*10,3,10,1))</f>
        <v>#REF!</v>
      </c>
      <c r="R113" s="23" t="e">
        <f t="array" aca="1" ref="R113" ca="1">SUMPRODUCT(N(OFFSET(partidas,R$2*10,0,10,1)=$B111),OFFSET(partidas,R$2*10,3,10,1))</f>
        <v>#REF!</v>
      </c>
      <c r="S113" s="23" t="e">
        <f t="array" aca="1" ref="S113" ca="1">SUMPRODUCT(N(OFFSET(partidas,S$2*10,0,10,1)=$B111),OFFSET(partidas,S$2*10,3,10,1))</f>
        <v>#REF!</v>
      </c>
      <c r="T113" s="23" t="e">
        <f t="array" aca="1" ref="T113" ca="1">SUMPRODUCT(N(OFFSET(partidas,T$2*10,0,10,1)=$B111),OFFSET(partidas,T$2*10,3,10,1))</f>
        <v>#REF!</v>
      </c>
      <c r="U113" s="23" t="e">
        <f t="array" aca="1" ref="U113" ca="1">SUMPRODUCT(N(OFFSET(partidas,U$2*10,0,10,1)=$B111),OFFSET(partidas,U$2*10,3,10,1))</f>
        <v>#REF!</v>
      </c>
      <c r="V113" s="23" t="e">
        <f t="array" aca="1" ref="V113" ca="1">SUMPRODUCT(N(OFFSET(partidas,V$2*10,0,10,1)=$B111),OFFSET(partidas,V$2*10,3,10,1))</f>
        <v>#REF!</v>
      </c>
      <c r="W113" s="23" t="e">
        <f t="array" aca="1" ref="W113" ca="1">SUMPRODUCT(N(OFFSET(partidas,W$2*10,0,10,1)=$B111),OFFSET(partidas,W$2*10,3,10,1))</f>
        <v>#REF!</v>
      </c>
      <c r="X113" s="23" t="e">
        <f t="array" aca="1" ref="X113" ca="1">SUMPRODUCT(N(OFFSET(partidas,X$2*10,0,10,1)=$B111),OFFSET(partidas,X$2*10,3,10,1))</f>
        <v>#REF!</v>
      </c>
      <c r="Y113" s="23" t="e">
        <f t="array" aca="1" ref="Y113" ca="1">SUMPRODUCT(N(OFFSET(partidas,Y$2*10,0,10,1)=$B111),OFFSET(partidas,Y$2*10,3,10,1))</f>
        <v>#REF!</v>
      </c>
      <c r="Z113" s="23" t="e">
        <f t="array" aca="1" ref="Z113" ca="1">SUMPRODUCT(N(OFFSET(partidas,Z$2*10,0,10,1)=$B111),OFFSET(partidas,Z$2*10,3,10,1))</f>
        <v>#REF!</v>
      </c>
      <c r="AA113" s="23" t="e">
        <f t="array" aca="1" ref="AA113" ca="1">SUMPRODUCT(N(OFFSET(partidas,AA$2*10,0,10,1)=$B111),OFFSET(partidas,AA$2*10,3,10,1))</f>
        <v>#REF!</v>
      </c>
      <c r="AB113" s="23" t="e">
        <f t="array" aca="1" ref="AB113" ca="1">SUMPRODUCT(N(OFFSET(partidas,AB$2*10,0,10,1)=$B111),OFFSET(partidas,AB$2*10,3,10,1))</f>
        <v>#REF!</v>
      </c>
      <c r="AC113" s="23" t="e">
        <f t="array" aca="1" ref="AC113" ca="1">SUMPRODUCT(N(OFFSET(partidas,AC$2*10,0,10,1)=$B111),OFFSET(partidas,AC$2*10,3,10,1))</f>
        <v>#REF!</v>
      </c>
      <c r="AD113" s="23" t="e">
        <f t="array" aca="1" ref="AD113" ca="1">SUMPRODUCT(N(OFFSET(partidas,AD$2*10,0,10,1)=$B111),OFFSET(partidas,AD$2*10,3,10,1))</f>
        <v>#REF!</v>
      </c>
      <c r="AE113" s="23" t="e">
        <f t="array" aca="1" ref="AE113" ca="1">SUMPRODUCT(N(OFFSET(partidas,AE$2*10,0,10,1)=$B111),OFFSET(partidas,AE$2*10,3,10,1))</f>
        <v>#REF!</v>
      </c>
      <c r="AF113" s="23" t="e">
        <f t="array" aca="1" ref="AF113" ca="1">SUMPRODUCT(N(OFFSET(partidas,AF$2*10,0,10,1)=$B111),OFFSET(partidas,AF$2*10,3,10,1))</f>
        <v>#REF!</v>
      </c>
      <c r="AG113" s="23" t="e">
        <f t="array" aca="1" ref="AG113" ca="1">SUMPRODUCT(N(OFFSET(partidas,AG$2*10,0,10,1)=$B111),OFFSET(partidas,AG$2*10,3,10,1))</f>
        <v>#REF!</v>
      </c>
      <c r="AH113" s="23" t="e">
        <f t="array" aca="1" ref="AH113" ca="1">SUMPRODUCT(N(OFFSET(partidas,AH$2*10,0,10,1)=$B111),OFFSET(partidas,AH$2*10,3,10,1))</f>
        <v>#REF!</v>
      </c>
      <c r="AI113" s="23" t="e">
        <f t="array" aca="1" ref="AI113" ca="1">SUMPRODUCT(N(OFFSET(partidas,AI$2*10,0,10,1)=$B111),OFFSET(partidas,AI$2*10,3,10,1))</f>
        <v>#REF!</v>
      </c>
      <c r="AJ113" s="23" t="e">
        <f t="array" aca="1" ref="AJ113" ca="1">SUMPRODUCT(N(OFFSET(partidas,AJ$2*10,0,10,1)=$B111),OFFSET(partidas,AJ$2*10,3,10,1))</f>
        <v>#REF!</v>
      </c>
      <c r="AK113" s="23" t="e">
        <f t="array" aca="1" ref="AK113" ca="1">SUMPRODUCT(N(OFFSET(partidas,AK$2*10,0,10,1)=$B111),OFFSET(partidas,AK$2*10,3,10,1))</f>
        <v>#REF!</v>
      </c>
      <c r="AL113" s="23" t="e">
        <f t="array" aca="1" ref="AL113" ca="1">SUMPRODUCT(N(OFFSET(partidas,AL$2*10,0,10,1)=$B111),OFFSET(partidas,AL$2*10,3,10,1))</f>
        <v>#REF!</v>
      </c>
      <c r="AM113" s="23" t="e">
        <f t="array" aca="1" ref="AM113" ca="1">SUMPRODUCT(N(OFFSET(partidas,AM$2*10,0,10,1)=$B111),OFFSET(partidas,AM$2*10,3,10,1))</f>
        <v>#REF!</v>
      </c>
      <c r="AN113" s="23" t="e">
        <f t="array" aca="1" ref="AN113" ca="1">SUMPRODUCT(N(OFFSET(partidas,AN$2*10,0,10,1)=$B111),OFFSET(partidas,AN$2*10,3,10,1))</f>
        <v>#REF!</v>
      </c>
      <c r="AO113" s="23" t="e">
        <f ca="1">C113</f>
        <v>#REF!</v>
      </c>
      <c r="AP113" s="23" t="e">
        <f t="shared" ca="1" si="132"/>
        <v>#REF!</v>
      </c>
      <c r="AQ113" s="23" t="e">
        <f t="shared" ca="1" si="132"/>
        <v>#REF!</v>
      </c>
      <c r="AR113" s="23" t="e">
        <f t="shared" ca="1" si="132"/>
        <v>#REF!</v>
      </c>
      <c r="AS113" s="23" t="e">
        <f t="shared" ca="1" si="132"/>
        <v>#REF!</v>
      </c>
      <c r="AT113" s="23" t="e">
        <f t="shared" ca="1" si="132"/>
        <v>#REF!</v>
      </c>
      <c r="AU113" s="23" t="e">
        <f t="shared" ca="1" si="132"/>
        <v>#REF!</v>
      </c>
      <c r="AV113" s="23" t="e">
        <f t="shared" ca="1" si="132"/>
        <v>#REF!</v>
      </c>
      <c r="AW113" s="23" t="e">
        <f t="shared" ca="1" si="132"/>
        <v>#REF!</v>
      </c>
      <c r="AX113" s="23" t="e">
        <f t="shared" ca="1" si="132"/>
        <v>#REF!</v>
      </c>
      <c r="AY113" s="23" t="e">
        <f t="shared" ref="AY113:BZ113" ca="1" si="135">M113+AX113</f>
        <v>#REF!</v>
      </c>
      <c r="AZ113" s="23" t="e">
        <f t="shared" ca="1" si="135"/>
        <v>#REF!</v>
      </c>
      <c r="BA113" s="23" t="e">
        <f t="shared" ca="1" si="135"/>
        <v>#REF!</v>
      </c>
      <c r="BB113" s="23" t="e">
        <f t="shared" ca="1" si="135"/>
        <v>#REF!</v>
      </c>
      <c r="BC113" s="23" t="e">
        <f t="shared" ca="1" si="135"/>
        <v>#REF!</v>
      </c>
      <c r="BD113" s="23" t="e">
        <f t="shared" ca="1" si="135"/>
        <v>#REF!</v>
      </c>
      <c r="BE113" s="23" t="e">
        <f t="shared" ca="1" si="135"/>
        <v>#REF!</v>
      </c>
      <c r="BF113" s="23" t="e">
        <f t="shared" ca="1" si="135"/>
        <v>#REF!</v>
      </c>
      <c r="BG113" s="23" t="e">
        <f t="shared" ca="1" si="135"/>
        <v>#REF!</v>
      </c>
      <c r="BH113" s="23" t="e">
        <f t="shared" ca="1" si="135"/>
        <v>#REF!</v>
      </c>
      <c r="BI113" s="23" t="e">
        <f t="shared" ca="1" si="135"/>
        <v>#REF!</v>
      </c>
      <c r="BJ113" s="23" t="e">
        <f t="shared" ca="1" si="135"/>
        <v>#REF!</v>
      </c>
      <c r="BK113" s="23" t="e">
        <f t="shared" ca="1" si="135"/>
        <v>#REF!</v>
      </c>
      <c r="BL113" s="23" t="e">
        <f t="shared" ca="1" si="135"/>
        <v>#REF!</v>
      </c>
      <c r="BM113" s="23" t="e">
        <f t="shared" ca="1" si="135"/>
        <v>#REF!</v>
      </c>
      <c r="BN113" s="23" t="e">
        <f t="shared" ca="1" si="135"/>
        <v>#REF!</v>
      </c>
      <c r="BO113" s="23" t="e">
        <f t="shared" ca="1" si="135"/>
        <v>#REF!</v>
      </c>
      <c r="BP113" s="23" t="e">
        <f t="shared" ca="1" si="135"/>
        <v>#REF!</v>
      </c>
      <c r="BQ113" s="23" t="e">
        <f t="shared" ca="1" si="135"/>
        <v>#REF!</v>
      </c>
      <c r="BR113" s="23" t="e">
        <f t="shared" ca="1" si="135"/>
        <v>#REF!</v>
      </c>
      <c r="BS113" s="23" t="e">
        <f t="shared" ca="1" si="135"/>
        <v>#REF!</v>
      </c>
      <c r="BT113" s="23" t="e">
        <f t="shared" ca="1" si="135"/>
        <v>#REF!</v>
      </c>
      <c r="BU113" s="23" t="e">
        <f t="shared" ca="1" si="135"/>
        <v>#REF!</v>
      </c>
      <c r="BV113" s="23" t="e">
        <f t="shared" ca="1" si="135"/>
        <v>#REF!</v>
      </c>
      <c r="BW113" s="23" t="e">
        <f t="shared" ca="1" si="135"/>
        <v>#REF!</v>
      </c>
      <c r="BX113" s="23" t="e">
        <f t="shared" ca="1" si="135"/>
        <v>#REF!</v>
      </c>
      <c r="BY113" s="23" t="e">
        <f t="shared" ca="1" si="135"/>
        <v>#REF!</v>
      </c>
      <c r="BZ113" s="23" t="e">
        <f t="shared" ca="1" si="135"/>
        <v>#REF!</v>
      </c>
    </row>
    <row r="114" spans="1:78" ht="13.5" thickBot="1" x14ac:dyDescent="0.25">
      <c r="A114" s="37"/>
      <c r="B114" s="22" t="e">
        <f t="shared" si="80"/>
        <v>#REF!</v>
      </c>
      <c r="C114" s="23" t="e">
        <f t="array" aca="1" ref="C114" ca="1">SUMPRODUCT(N(OFFSET(partidas,C$2*10,4,10,1)=$B111),OFFSET(partidas,C$2*10,1,10,1))</f>
        <v>#REF!</v>
      </c>
      <c r="D114" s="23" t="e">
        <f t="array" aca="1" ref="D114" ca="1">SUMPRODUCT(N(OFFSET(partidas,D$2*10,4,10,1)=$B111),OFFSET(partidas,D$2*10,1,10,1))</f>
        <v>#REF!</v>
      </c>
      <c r="E114" s="23" t="e">
        <f t="array" aca="1" ref="E114" ca="1">SUMPRODUCT(N(OFFSET(partidas,E$2*10,4,10,1)=$B111),OFFSET(partidas,E$2*10,1,10,1))</f>
        <v>#REF!</v>
      </c>
      <c r="F114" s="23" t="e">
        <f t="array" aca="1" ref="F114" ca="1">SUMPRODUCT(N(OFFSET(partidas,F$2*10,4,10,1)=$B111),OFFSET(partidas,F$2*10,1,10,1))</f>
        <v>#REF!</v>
      </c>
      <c r="G114" s="23" t="e">
        <f t="array" aca="1" ref="G114" ca="1">SUMPRODUCT(N(OFFSET(partidas,G$2*10,4,10,1)=$B111),OFFSET(partidas,G$2*10,1,10,1))</f>
        <v>#REF!</v>
      </c>
      <c r="H114" s="23" t="e">
        <f t="array" aca="1" ref="H114" ca="1">SUMPRODUCT(N(OFFSET(partidas,H$2*10,4,10,1)=$B111),OFFSET(partidas,H$2*10,1,10,1))</f>
        <v>#REF!</v>
      </c>
      <c r="I114" s="23" t="e">
        <f t="array" aca="1" ref="I114" ca="1">SUMPRODUCT(N(OFFSET(partidas,I$2*10,4,10,1)=$B111),OFFSET(partidas,I$2*10,1,10,1))</f>
        <v>#REF!</v>
      </c>
      <c r="J114" s="23" t="e">
        <f t="array" aca="1" ref="J114" ca="1">SUMPRODUCT(N(OFFSET(partidas,J$2*10,4,10,1)=$B111),OFFSET(partidas,J$2*10,1,10,1))</f>
        <v>#REF!</v>
      </c>
      <c r="K114" s="23" t="e">
        <f t="array" aca="1" ref="K114" ca="1">SUMPRODUCT(N(OFFSET(partidas,K$2*10,4,10,1)=$B111),OFFSET(partidas,K$2*10,1,10,1))</f>
        <v>#REF!</v>
      </c>
      <c r="L114" s="23" t="e">
        <f t="array" aca="1" ref="L114" ca="1">SUMPRODUCT(N(OFFSET(partidas,L$2*10,4,10,1)=$B111),OFFSET(partidas,L$2*10,1,10,1))</f>
        <v>#REF!</v>
      </c>
      <c r="M114" s="23" t="e">
        <f t="array" aca="1" ref="M114" ca="1">SUMPRODUCT(N(OFFSET(partidas,M$2*10,4,10,1)=$B111),OFFSET(partidas,M$2*10,1,10,1))</f>
        <v>#REF!</v>
      </c>
      <c r="N114" s="23" t="e">
        <f t="array" aca="1" ref="N114" ca="1">SUMPRODUCT(N(OFFSET(partidas,N$2*10,4,10,1)=$B111),OFFSET(partidas,N$2*10,1,10,1))</f>
        <v>#REF!</v>
      </c>
      <c r="O114" s="23" t="e">
        <f t="array" aca="1" ref="O114" ca="1">SUMPRODUCT(N(OFFSET(partidas,O$2*10,4,10,1)=$B111),OFFSET(partidas,O$2*10,1,10,1))</f>
        <v>#REF!</v>
      </c>
      <c r="P114" s="23" t="e">
        <f t="array" aca="1" ref="P114" ca="1">SUMPRODUCT(N(OFFSET(partidas,P$2*10,4,10,1)=$B111),OFFSET(partidas,P$2*10,1,10,1))</f>
        <v>#REF!</v>
      </c>
      <c r="Q114" s="23" t="e">
        <f t="array" aca="1" ref="Q114" ca="1">SUMPRODUCT(N(OFFSET(partidas,Q$2*10,4,10,1)=$B111),OFFSET(partidas,Q$2*10,1,10,1))</f>
        <v>#REF!</v>
      </c>
      <c r="R114" s="23" t="e">
        <f t="array" aca="1" ref="R114" ca="1">SUMPRODUCT(N(OFFSET(partidas,R$2*10,4,10,1)=$B111),OFFSET(partidas,R$2*10,1,10,1))</f>
        <v>#REF!</v>
      </c>
      <c r="S114" s="23" t="e">
        <f t="array" aca="1" ref="S114" ca="1">SUMPRODUCT(N(OFFSET(partidas,S$2*10,4,10,1)=$B111),OFFSET(partidas,S$2*10,1,10,1))</f>
        <v>#REF!</v>
      </c>
      <c r="T114" s="23" t="e">
        <f t="array" aca="1" ref="T114" ca="1">SUMPRODUCT(N(OFFSET(partidas,T$2*10,4,10,1)=$B111),OFFSET(partidas,T$2*10,1,10,1))</f>
        <v>#REF!</v>
      </c>
      <c r="U114" s="23" t="e">
        <f t="array" aca="1" ref="U114" ca="1">SUMPRODUCT(N(OFFSET(partidas,U$2*10,4,10,1)=$B111),OFFSET(partidas,U$2*10,1,10,1))</f>
        <v>#REF!</v>
      </c>
      <c r="V114" s="23" t="e">
        <f t="array" aca="1" ref="V114" ca="1">SUMPRODUCT(N(OFFSET(partidas,V$2*10,4,10,1)=$B111),OFFSET(partidas,V$2*10,1,10,1))</f>
        <v>#REF!</v>
      </c>
      <c r="W114" s="23" t="e">
        <f t="array" aca="1" ref="W114" ca="1">SUMPRODUCT(N(OFFSET(partidas,W$2*10,4,10,1)=$B111),OFFSET(partidas,W$2*10,1,10,1))</f>
        <v>#REF!</v>
      </c>
      <c r="X114" s="23" t="e">
        <f t="array" aca="1" ref="X114" ca="1">SUMPRODUCT(N(OFFSET(partidas,X$2*10,4,10,1)=$B111),OFFSET(partidas,X$2*10,1,10,1))</f>
        <v>#REF!</v>
      </c>
      <c r="Y114" s="23" t="e">
        <f t="array" aca="1" ref="Y114" ca="1">SUMPRODUCT(N(OFFSET(partidas,Y$2*10,4,10,1)=$B111),OFFSET(partidas,Y$2*10,1,10,1))</f>
        <v>#REF!</v>
      </c>
      <c r="Z114" s="23" t="e">
        <f t="array" aca="1" ref="Z114" ca="1">SUMPRODUCT(N(OFFSET(partidas,Z$2*10,4,10,1)=$B111),OFFSET(partidas,Z$2*10,1,10,1))</f>
        <v>#REF!</v>
      </c>
      <c r="AA114" s="23" t="e">
        <f t="array" aca="1" ref="AA114" ca="1">SUMPRODUCT(N(OFFSET(partidas,AA$2*10,4,10,1)=$B111),OFFSET(partidas,AA$2*10,1,10,1))</f>
        <v>#REF!</v>
      </c>
      <c r="AB114" s="23" t="e">
        <f t="array" aca="1" ref="AB114" ca="1">SUMPRODUCT(N(OFFSET(partidas,AB$2*10,4,10,1)=$B111),OFFSET(partidas,AB$2*10,1,10,1))</f>
        <v>#REF!</v>
      </c>
      <c r="AC114" s="23" t="e">
        <f t="array" aca="1" ref="AC114" ca="1">SUMPRODUCT(N(OFFSET(partidas,AC$2*10,4,10,1)=$B111),OFFSET(partidas,AC$2*10,1,10,1))</f>
        <v>#REF!</v>
      </c>
      <c r="AD114" s="23" t="e">
        <f t="array" aca="1" ref="AD114" ca="1">SUMPRODUCT(N(OFFSET(partidas,AD$2*10,4,10,1)=$B111),OFFSET(partidas,AD$2*10,1,10,1))</f>
        <v>#REF!</v>
      </c>
      <c r="AE114" s="23" t="e">
        <f t="array" aca="1" ref="AE114" ca="1">SUMPRODUCT(N(OFFSET(partidas,AE$2*10,4,10,1)=$B111),OFFSET(partidas,AE$2*10,1,10,1))</f>
        <v>#REF!</v>
      </c>
      <c r="AF114" s="23" t="e">
        <f t="array" aca="1" ref="AF114" ca="1">SUMPRODUCT(N(OFFSET(partidas,AF$2*10,4,10,1)=$B111),OFFSET(partidas,AF$2*10,1,10,1))</f>
        <v>#REF!</v>
      </c>
      <c r="AG114" s="23" t="e">
        <f t="array" aca="1" ref="AG114" ca="1">SUMPRODUCT(N(OFFSET(partidas,AG$2*10,4,10,1)=$B111),OFFSET(partidas,AG$2*10,1,10,1))</f>
        <v>#REF!</v>
      </c>
      <c r="AH114" s="23" t="e">
        <f t="array" aca="1" ref="AH114" ca="1">SUMPRODUCT(N(OFFSET(partidas,AH$2*10,4,10,1)=$B111),OFFSET(partidas,AH$2*10,1,10,1))</f>
        <v>#REF!</v>
      </c>
      <c r="AI114" s="23" t="e">
        <f t="array" aca="1" ref="AI114" ca="1">SUMPRODUCT(N(OFFSET(partidas,AI$2*10,4,10,1)=$B111),OFFSET(partidas,AI$2*10,1,10,1))</f>
        <v>#REF!</v>
      </c>
      <c r="AJ114" s="23" t="e">
        <f t="array" aca="1" ref="AJ114" ca="1">SUMPRODUCT(N(OFFSET(partidas,AJ$2*10,4,10,1)=$B111),OFFSET(partidas,AJ$2*10,1,10,1))</f>
        <v>#REF!</v>
      </c>
      <c r="AK114" s="23" t="e">
        <f t="array" aca="1" ref="AK114" ca="1">SUMPRODUCT(N(OFFSET(partidas,AK$2*10,4,10,1)=$B111),OFFSET(partidas,AK$2*10,1,10,1))</f>
        <v>#REF!</v>
      </c>
      <c r="AL114" s="23" t="e">
        <f t="array" aca="1" ref="AL114" ca="1">SUMPRODUCT(N(OFFSET(partidas,AL$2*10,4,10,1)=$B111),OFFSET(partidas,AL$2*10,1,10,1))</f>
        <v>#REF!</v>
      </c>
      <c r="AM114" s="23" t="e">
        <f t="array" aca="1" ref="AM114" ca="1">SUMPRODUCT(N(OFFSET(partidas,AM$2*10,4,10,1)=$B111),OFFSET(partidas,AM$2*10,1,10,1))</f>
        <v>#REF!</v>
      </c>
      <c r="AN114" s="23" t="e">
        <f t="array" aca="1" ref="AN114" ca="1">SUMPRODUCT(N(OFFSET(partidas,AN$2*10,4,10,1)=$B111),OFFSET(partidas,AN$2*10,1,10,1))</f>
        <v>#REF!</v>
      </c>
      <c r="AO114" s="23" t="e">
        <f ca="1">C114</f>
        <v>#REF!</v>
      </c>
      <c r="AP114" s="23" t="e">
        <f t="shared" ca="1" si="132"/>
        <v>#REF!</v>
      </c>
      <c r="AQ114" s="23" t="e">
        <f t="shared" ca="1" si="132"/>
        <v>#REF!</v>
      </c>
      <c r="AR114" s="23" t="e">
        <f t="shared" ca="1" si="132"/>
        <v>#REF!</v>
      </c>
      <c r="AS114" s="23" t="e">
        <f t="shared" ca="1" si="132"/>
        <v>#REF!</v>
      </c>
      <c r="AT114" s="23" t="e">
        <f t="shared" ca="1" si="132"/>
        <v>#REF!</v>
      </c>
      <c r="AU114" s="23" t="e">
        <f t="shared" ca="1" si="132"/>
        <v>#REF!</v>
      </c>
      <c r="AV114" s="23" t="e">
        <f t="shared" ca="1" si="132"/>
        <v>#REF!</v>
      </c>
      <c r="AW114" s="23" t="e">
        <f t="shared" ca="1" si="132"/>
        <v>#REF!</v>
      </c>
      <c r="AX114" s="23" t="e">
        <f t="shared" ca="1" si="132"/>
        <v>#REF!</v>
      </c>
      <c r="AY114" s="23" t="e">
        <f t="shared" ref="AY114:BZ114" ca="1" si="136">M114+AX114</f>
        <v>#REF!</v>
      </c>
      <c r="AZ114" s="23" t="e">
        <f t="shared" ca="1" si="136"/>
        <v>#REF!</v>
      </c>
      <c r="BA114" s="23" t="e">
        <f t="shared" ca="1" si="136"/>
        <v>#REF!</v>
      </c>
      <c r="BB114" s="23" t="e">
        <f t="shared" ca="1" si="136"/>
        <v>#REF!</v>
      </c>
      <c r="BC114" s="23" t="e">
        <f t="shared" ca="1" si="136"/>
        <v>#REF!</v>
      </c>
      <c r="BD114" s="23" t="e">
        <f t="shared" ca="1" si="136"/>
        <v>#REF!</v>
      </c>
      <c r="BE114" s="23" t="e">
        <f t="shared" ca="1" si="136"/>
        <v>#REF!</v>
      </c>
      <c r="BF114" s="23" t="e">
        <f t="shared" ca="1" si="136"/>
        <v>#REF!</v>
      </c>
      <c r="BG114" s="23" t="e">
        <f t="shared" ca="1" si="136"/>
        <v>#REF!</v>
      </c>
      <c r="BH114" s="23" t="e">
        <f t="shared" ca="1" si="136"/>
        <v>#REF!</v>
      </c>
      <c r="BI114" s="23" t="e">
        <f t="shared" ca="1" si="136"/>
        <v>#REF!</v>
      </c>
      <c r="BJ114" s="23" t="e">
        <f t="shared" ca="1" si="136"/>
        <v>#REF!</v>
      </c>
      <c r="BK114" s="23" t="e">
        <f t="shared" ca="1" si="136"/>
        <v>#REF!</v>
      </c>
      <c r="BL114" s="23" t="e">
        <f t="shared" ca="1" si="136"/>
        <v>#REF!</v>
      </c>
      <c r="BM114" s="23" t="e">
        <f t="shared" ca="1" si="136"/>
        <v>#REF!</v>
      </c>
      <c r="BN114" s="23" t="e">
        <f t="shared" ca="1" si="136"/>
        <v>#REF!</v>
      </c>
      <c r="BO114" s="23" t="e">
        <f t="shared" ca="1" si="136"/>
        <v>#REF!</v>
      </c>
      <c r="BP114" s="23" t="e">
        <f t="shared" ca="1" si="136"/>
        <v>#REF!</v>
      </c>
      <c r="BQ114" s="23" t="e">
        <f t="shared" ca="1" si="136"/>
        <v>#REF!</v>
      </c>
      <c r="BR114" s="23" t="e">
        <f t="shared" ca="1" si="136"/>
        <v>#REF!</v>
      </c>
      <c r="BS114" s="23" t="e">
        <f t="shared" ca="1" si="136"/>
        <v>#REF!</v>
      </c>
      <c r="BT114" s="23" t="e">
        <f t="shared" ca="1" si="136"/>
        <v>#REF!</v>
      </c>
      <c r="BU114" s="23" t="e">
        <f t="shared" ca="1" si="136"/>
        <v>#REF!</v>
      </c>
      <c r="BV114" s="23" t="e">
        <f t="shared" ca="1" si="136"/>
        <v>#REF!</v>
      </c>
      <c r="BW114" s="23" t="e">
        <f t="shared" ca="1" si="136"/>
        <v>#REF!</v>
      </c>
      <c r="BX114" s="23" t="e">
        <f t="shared" ca="1" si="136"/>
        <v>#REF!</v>
      </c>
      <c r="BY114" s="23" t="e">
        <f t="shared" ca="1" si="136"/>
        <v>#REF!</v>
      </c>
      <c r="BZ114" s="23" t="e">
        <f t="shared" ca="1" si="136"/>
        <v>#REF!</v>
      </c>
    </row>
    <row r="115" spans="1:78" ht="13.5" thickBot="1" x14ac:dyDescent="0.25">
      <c r="A115" s="37"/>
      <c r="B115" s="22" t="e">
        <f t="shared" si="80"/>
        <v>#REF!</v>
      </c>
      <c r="C115" s="23" t="e">
        <f ca="1">(SUM(C111:C112)&gt;SUM(C113:C114))*3+C116</f>
        <v>#REF!</v>
      </c>
      <c r="D115" s="23" t="e">
        <f t="shared" ref="D115:AN115" ca="1" si="137">(SUM(D111:D112)&gt;SUM(D113:D114))*3+D116</f>
        <v>#REF!</v>
      </c>
      <c r="E115" s="23" t="e">
        <f t="shared" ca="1" si="137"/>
        <v>#REF!</v>
      </c>
      <c r="F115" s="23" t="e">
        <f t="shared" ca="1" si="137"/>
        <v>#REF!</v>
      </c>
      <c r="G115" s="23" t="e">
        <f t="shared" ca="1" si="137"/>
        <v>#REF!</v>
      </c>
      <c r="H115" s="23" t="e">
        <f t="shared" ca="1" si="137"/>
        <v>#REF!</v>
      </c>
      <c r="I115" s="23" t="e">
        <f t="shared" ca="1" si="137"/>
        <v>#REF!</v>
      </c>
      <c r="J115" s="23" t="e">
        <f t="shared" ca="1" si="137"/>
        <v>#REF!</v>
      </c>
      <c r="K115" s="23" t="e">
        <f t="shared" ca="1" si="137"/>
        <v>#REF!</v>
      </c>
      <c r="L115" s="23" t="e">
        <f t="shared" ca="1" si="137"/>
        <v>#REF!</v>
      </c>
      <c r="M115" s="23" t="e">
        <f t="shared" ca="1" si="137"/>
        <v>#REF!</v>
      </c>
      <c r="N115" s="23" t="e">
        <f t="shared" ca="1" si="137"/>
        <v>#REF!</v>
      </c>
      <c r="O115" s="23" t="e">
        <f t="shared" ca="1" si="137"/>
        <v>#REF!</v>
      </c>
      <c r="P115" s="23" t="e">
        <f t="shared" ca="1" si="137"/>
        <v>#REF!</v>
      </c>
      <c r="Q115" s="23" t="e">
        <f t="shared" ca="1" si="137"/>
        <v>#REF!</v>
      </c>
      <c r="R115" s="23" t="e">
        <f t="shared" ca="1" si="137"/>
        <v>#REF!</v>
      </c>
      <c r="S115" s="23" t="e">
        <f t="shared" ca="1" si="137"/>
        <v>#REF!</v>
      </c>
      <c r="T115" s="23" t="e">
        <f t="shared" ca="1" si="137"/>
        <v>#REF!</v>
      </c>
      <c r="U115" s="23" t="e">
        <f t="shared" ca="1" si="137"/>
        <v>#REF!</v>
      </c>
      <c r="V115" s="23" t="e">
        <f t="shared" ca="1" si="137"/>
        <v>#REF!</v>
      </c>
      <c r="W115" s="23" t="e">
        <f t="shared" ca="1" si="137"/>
        <v>#REF!</v>
      </c>
      <c r="X115" s="23" t="e">
        <f t="shared" ca="1" si="137"/>
        <v>#REF!</v>
      </c>
      <c r="Y115" s="23" t="e">
        <f t="shared" ca="1" si="137"/>
        <v>#REF!</v>
      </c>
      <c r="Z115" s="23" t="e">
        <f t="shared" ca="1" si="137"/>
        <v>#REF!</v>
      </c>
      <c r="AA115" s="23" t="e">
        <f t="shared" ca="1" si="137"/>
        <v>#REF!</v>
      </c>
      <c r="AB115" s="23" t="e">
        <f t="shared" ca="1" si="137"/>
        <v>#REF!</v>
      </c>
      <c r="AC115" s="23" t="e">
        <f t="shared" ca="1" si="137"/>
        <v>#REF!</v>
      </c>
      <c r="AD115" s="23" t="e">
        <f t="shared" ca="1" si="137"/>
        <v>#REF!</v>
      </c>
      <c r="AE115" s="23" t="e">
        <f t="shared" ca="1" si="137"/>
        <v>#REF!</v>
      </c>
      <c r="AF115" s="23" t="e">
        <f t="shared" ca="1" si="137"/>
        <v>#REF!</v>
      </c>
      <c r="AG115" s="23" t="e">
        <f t="shared" ca="1" si="137"/>
        <v>#REF!</v>
      </c>
      <c r="AH115" s="23" t="e">
        <f t="shared" ca="1" si="137"/>
        <v>#REF!</v>
      </c>
      <c r="AI115" s="23" t="e">
        <f t="shared" ca="1" si="137"/>
        <v>#REF!</v>
      </c>
      <c r="AJ115" s="23" t="e">
        <f t="shared" ca="1" si="137"/>
        <v>#REF!</v>
      </c>
      <c r="AK115" s="23" t="e">
        <f t="shared" ca="1" si="137"/>
        <v>#REF!</v>
      </c>
      <c r="AL115" s="23" t="e">
        <f t="shared" ca="1" si="137"/>
        <v>#REF!</v>
      </c>
      <c r="AM115" s="23" t="e">
        <f t="shared" ca="1" si="137"/>
        <v>#REF!</v>
      </c>
      <c r="AN115" s="23" t="e">
        <f t="shared" ca="1" si="137"/>
        <v>#REF!</v>
      </c>
      <c r="AO115" s="23" t="e">
        <f ca="1">C115</f>
        <v>#REF!</v>
      </c>
      <c r="AP115" s="23" t="e">
        <f t="shared" ca="1" si="132"/>
        <v>#REF!</v>
      </c>
      <c r="AQ115" s="23" t="e">
        <f t="shared" ca="1" si="132"/>
        <v>#REF!</v>
      </c>
      <c r="AR115" s="23" t="e">
        <f t="shared" ca="1" si="132"/>
        <v>#REF!</v>
      </c>
      <c r="AS115" s="23" t="e">
        <f t="shared" ca="1" si="132"/>
        <v>#REF!</v>
      </c>
      <c r="AT115" s="23" t="e">
        <f t="shared" ca="1" si="132"/>
        <v>#REF!</v>
      </c>
      <c r="AU115" s="23" t="e">
        <f t="shared" ca="1" si="132"/>
        <v>#REF!</v>
      </c>
      <c r="AV115" s="23" t="e">
        <f t="shared" ca="1" si="132"/>
        <v>#REF!</v>
      </c>
      <c r="AW115" s="23" t="e">
        <f t="shared" ca="1" si="132"/>
        <v>#REF!</v>
      </c>
      <c r="AX115" s="23" t="e">
        <f t="shared" ca="1" si="132"/>
        <v>#REF!</v>
      </c>
      <c r="AY115" s="23" t="e">
        <f t="shared" ref="AY115:BZ115" ca="1" si="138">M115+AX115</f>
        <v>#REF!</v>
      </c>
      <c r="AZ115" s="23" t="e">
        <f t="shared" ca="1" si="138"/>
        <v>#REF!</v>
      </c>
      <c r="BA115" s="23" t="e">
        <f t="shared" ca="1" si="138"/>
        <v>#REF!</v>
      </c>
      <c r="BB115" s="23" t="e">
        <f t="shared" ca="1" si="138"/>
        <v>#REF!</v>
      </c>
      <c r="BC115" s="23" t="e">
        <f t="shared" ca="1" si="138"/>
        <v>#REF!</v>
      </c>
      <c r="BD115" s="23" t="e">
        <f t="shared" ca="1" si="138"/>
        <v>#REF!</v>
      </c>
      <c r="BE115" s="23" t="e">
        <f t="shared" ca="1" si="138"/>
        <v>#REF!</v>
      </c>
      <c r="BF115" s="23" t="e">
        <f t="shared" ca="1" si="138"/>
        <v>#REF!</v>
      </c>
      <c r="BG115" s="23" t="e">
        <f t="shared" ca="1" si="138"/>
        <v>#REF!</v>
      </c>
      <c r="BH115" s="23" t="e">
        <f t="shared" ca="1" si="138"/>
        <v>#REF!</v>
      </c>
      <c r="BI115" s="23" t="e">
        <f t="shared" ca="1" si="138"/>
        <v>#REF!</v>
      </c>
      <c r="BJ115" s="23" t="e">
        <f t="shared" ca="1" si="138"/>
        <v>#REF!</v>
      </c>
      <c r="BK115" s="23" t="e">
        <f t="shared" ca="1" si="138"/>
        <v>#REF!</v>
      </c>
      <c r="BL115" s="23" t="e">
        <f t="shared" ca="1" si="138"/>
        <v>#REF!</v>
      </c>
      <c r="BM115" s="23" t="e">
        <f t="shared" ca="1" si="138"/>
        <v>#REF!</v>
      </c>
      <c r="BN115" s="23" t="e">
        <f t="shared" ca="1" si="138"/>
        <v>#REF!</v>
      </c>
      <c r="BO115" s="23" t="e">
        <f t="shared" ca="1" si="138"/>
        <v>#REF!</v>
      </c>
      <c r="BP115" s="23" t="e">
        <f t="shared" ca="1" si="138"/>
        <v>#REF!</v>
      </c>
      <c r="BQ115" s="23" t="e">
        <f t="shared" ca="1" si="138"/>
        <v>#REF!</v>
      </c>
      <c r="BR115" s="23" t="e">
        <f t="shared" ca="1" si="138"/>
        <v>#REF!</v>
      </c>
      <c r="BS115" s="23" t="e">
        <f t="shared" ca="1" si="138"/>
        <v>#REF!</v>
      </c>
      <c r="BT115" s="23" t="e">
        <f t="shared" ca="1" si="138"/>
        <v>#REF!</v>
      </c>
      <c r="BU115" s="23" t="e">
        <f t="shared" ca="1" si="138"/>
        <v>#REF!</v>
      </c>
      <c r="BV115" s="23" t="e">
        <f t="shared" ca="1" si="138"/>
        <v>#REF!</v>
      </c>
      <c r="BW115" s="23" t="e">
        <f t="shared" ca="1" si="138"/>
        <v>#REF!</v>
      </c>
      <c r="BX115" s="23" t="e">
        <f t="shared" ca="1" si="138"/>
        <v>#REF!</v>
      </c>
      <c r="BY115" s="23" t="e">
        <f t="shared" ca="1" si="138"/>
        <v>#REF!</v>
      </c>
      <c r="BZ115" s="23" t="e">
        <f t="shared" ca="1" si="138"/>
        <v>#REF!</v>
      </c>
    </row>
    <row r="116" spans="1:78" ht="13.5" thickBot="1" x14ac:dyDescent="0.25">
      <c r="A116" s="37"/>
      <c r="B116" s="22" t="e">
        <f t="shared" si="80"/>
        <v>#REF!</v>
      </c>
      <c r="C116" s="23" t="e">
        <f t="array" aca="1" ref="C116" ca="1">SUMPRODUCT(N(OFFSET(partidas,C$2*10,0,10,1)=$B111),N(OFFSET(partidas,C$2*10,1,10,1)&lt;&gt;""),N(OFFSET(partidas,C$2*10,1,10,1)=OFFSET(partidas,C$2*10,3,10,1)))+SUMPRODUCT(N(OFFSET(partidas,C$2*10,4,10,1)=$B111),N(OFFSET(partidas,C$2*10,1,10,1)&lt;&gt;""),N(OFFSET(partidas,C$2*10,1,10,1)=OFFSET(partidas,C$2*10,3,10,1)))</f>
        <v>#REF!</v>
      </c>
      <c r="D116" s="23" t="e">
        <f t="array" aca="1" ref="D116" ca="1">SUMPRODUCT(N(OFFSET(partidas,D$2*10,0,10,1)=$B111),N(OFFSET(partidas,D$2*10,1,10,1)&lt;&gt;""),N(OFFSET(partidas,D$2*10,1,10,1)=OFFSET(partidas,D$2*10,3,10,1)))+SUMPRODUCT(N(OFFSET(partidas,D$2*10,4,10,1)=$B111),N(OFFSET(partidas,D$2*10,1,10,1)&lt;&gt;""),N(OFFSET(partidas,D$2*10,1,10,1)=OFFSET(partidas,D$2*10,3,10,1)))</f>
        <v>#REF!</v>
      </c>
      <c r="E116" s="23" t="e">
        <f t="array" aca="1" ref="E116" ca="1">SUMPRODUCT(N(OFFSET(partidas,E$2*10,0,10,1)=$B111),N(OFFSET(partidas,E$2*10,1,10,1)&lt;&gt;""),N(OFFSET(partidas,E$2*10,1,10,1)=OFFSET(partidas,E$2*10,3,10,1)))+SUMPRODUCT(N(OFFSET(partidas,E$2*10,4,10,1)=$B111),N(OFFSET(partidas,E$2*10,1,10,1)&lt;&gt;""),N(OFFSET(partidas,E$2*10,1,10,1)=OFFSET(partidas,E$2*10,3,10,1)))</f>
        <v>#REF!</v>
      </c>
      <c r="F116" s="23" t="e">
        <f t="array" aca="1" ref="F116" ca="1">SUMPRODUCT(N(OFFSET(partidas,F$2*10,0,10,1)=$B111),N(OFFSET(partidas,F$2*10,1,10,1)&lt;&gt;""),N(OFFSET(partidas,F$2*10,1,10,1)=OFFSET(partidas,F$2*10,3,10,1)))+SUMPRODUCT(N(OFFSET(partidas,F$2*10,4,10,1)=$B111),N(OFFSET(partidas,F$2*10,1,10,1)&lt;&gt;""),N(OFFSET(partidas,F$2*10,1,10,1)=OFFSET(partidas,F$2*10,3,10,1)))</f>
        <v>#REF!</v>
      </c>
      <c r="G116" s="23" t="e">
        <f t="array" aca="1" ref="G116" ca="1">SUMPRODUCT(N(OFFSET(partidas,G$2*10,0,10,1)=$B111),N(OFFSET(partidas,G$2*10,1,10,1)&lt;&gt;""),N(OFFSET(partidas,G$2*10,1,10,1)=OFFSET(partidas,G$2*10,3,10,1)))+SUMPRODUCT(N(OFFSET(partidas,G$2*10,4,10,1)=$B111),N(OFFSET(partidas,G$2*10,1,10,1)&lt;&gt;""),N(OFFSET(partidas,G$2*10,1,10,1)=OFFSET(partidas,G$2*10,3,10,1)))</f>
        <v>#REF!</v>
      </c>
      <c r="H116" s="23" t="e">
        <f t="array" aca="1" ref="H116" ca="1">SUMPRODUCT(N(OFFSET(partidas,H$2*10,0,10,1)=$B111),N(OFFSET(partidas,H$2*10,1,10,1)&lt;&gt;""),N(OFFSET(partidas,H$2*10,1,10,1)=OFFSET(partidas,H$2*10,3,10,1)))+SUMPRODUCT(N(OFFSET(partidas,H$2*10,4,10,1)=$B111),N(OFFSET(partidas,H$2*10,1,10,1)&lt;&gt;""),N(OFFSET(partidas,H$2*10,1,10,1)=OFFSET(partidas,H$2*10,3,10,1)))</f>
        <v>#REF!</v>
      </c>
      <c r="I116" s="23" t="e">
        <f t="array" aca="1" ref="I116" ca="1">SUMPRODUCT(N(OFFSET(partidas,I$2*10,0,10,1)=$B111),N(OFFSET(partidas,I$2*10,1,10,1)&lt;&gt;""),N(OFFSET(partidas,I$2*10,1,10,1)=OFFSET(partidas,I$2*10,3,10,1)))+SUMPRODUCT(N(OFFSET(partidas,I$2*10,4,10,1)=$B111),N(OFFSET(partidas,I$2*10,1,10,1)&lt;&gt;""),N(OFFSET(partidas,I$2*10,1,10,1)=OFFSET(partidas,I$2*10,3,10,1)))</f>
        <v>#REF!</v>
      </c>
      <c r="J116" s="23" t="e">
        <f t="array" aca="1" ref="J116" ca="1">SUMPRODUCT(N(OFFSET(partidas,J$2*10,0,10,1)=$B111),N(OFFSET(partidas,J$2*10,1,10,1)&lt;&gt;""),N(OFFSET(partidas,J$2*10,1,10,1)=OFFSET(partidas,J$2*10,3,10,1)))+SUMPRODUCT(N(OFFSET(partidas,J$2*10,4,10,1)=$B111),N(OFFSET(partidas,J$2*10,1,10,1)&lt;&gt;""),N(OFFSET(partidas,J$2*10,1,10,1)=OFFSET(partidas,J$2*10,3,10,1)))</f>
        <v>#REF!</v>
      </c>
      <c r="K116" s="23" t="e">
        <f t="array" aca="1" ref="K116" ca="1">SUMPRODUCT(N(OFFSET(partidas,K$2*10,0,10,1)=$B111),N(OFFSET(partidas,K$2*10,1,10,1)&lt;&gt;""),N(OFFSET(partidas,K$2*10,1,10,1)=OFFSET(partidas,K$2*10,3,10,1)))+SUMPRODUCT(N(OFFSET(partidas,K$2*10,4,10,1)=$B111),N(OFFSET(partidas,K$2*10,1,10,1)&lt;&gt;""),N(OFFSET(partidas,K$2*10,1,10,1)=OFFSET(partidas,K$2*10,3,10,1)))</f>
        <v>#REF!</v>
      </c>
      <c r="L116" s="23" t="e">
        <f t="array" aca="1" ref="L116" ca="1">SUMPRODUCT(N(OFFSET(partidas,L$2*10,0,10,1)=$B111),N(OFFSET(partidas,L$2*10,1,10,1)&lt;&gt;""),N(OFFSET(partidas,L$2*10,1,10,1)=OFFSET(partidas,L$2*10,3,10,1)))+SUMPRODUCT(N(OFFSET(partidas,L$2*10,4,10,1)=$B111),N(OFFSET(partidas,L$2*10,1,10,1)&lt;&gt;""),N(OFFSET(partidas,L$2*10,1,10,1)=OFFSET(partidas,L$2*10,3,10,1)))</f>
        <v>#REF!</v>
      </c>
      <c r="M116" s="23" t="e">
        <f t="array" aca="1" ref="M116" ca="1">SUMPRODUCT(N(OFFSET(partidas,M$2*10,0,10,1)=$B111),N(OFFSET(partidas,M$2*10,1,10,1)&lt;&gt;""),N(OFFSET(partidas,M$2*10,1,10,1)=OFFSET(partidas,M$2*10,3,10,1)))+SUMPRODUCT(N(OFFSET(partidas,M$2*10,4,10,1)=$B111),N(OFFSET(partidas,M$2*10,1,10,1)&lt;&gt;""),N(OFFSET(partidas,M$2*10,1,10,1)=OFFSET(partidas,M$2*10,3,10,1)))</f>
        <v>#REF!</v>
      </c>
      <c r="N116" s="23" t="e">
        <f t="array" aca="1" ref="N116" ca="1">SUMPRODUCT(N(OFFSET(partidas,N$2*10,0,10,1)=$B111),N(OFFSET(partidas,N$2*10,1,10,1)&lt;&gt;""),N(OFFSET(partidas,N$2*10,1,10,1)=OFFSET(partidas,N$2*10,3,10,1)))+SUMPRODUCT(N(OFFSET(partidas,N$2*10,4,10,1)=$B111),N(OFFSET(partidas,N$2*10,1,10,1)&lt;&gt;""),N(OFFSET(partidas,N$2*10,1,10,1)=OFFSET(partidas,N$2*10,3,10,1)))</f>
        <v>#REF!</v>
      </c>
      <c r="O116" s="23" t="e">
        <f t="array" aca="1" ref="O116" ca="1">SUMPRODUCT(N(OFFSET(partidas,O$2*10,0,10,1)=$B111),N(OFFSET(partidas,O$2*10,1,10,1)&lt;&gt;""),N(OFFSET(partidas,O$2*10,1,10,1)=OFFSET(partidas,O$2*10,3,10,1)))+SUMPRODUCT(N(OFFSET(partidas,O$2*10,4,10,1)=$B111),N(OFFSET(partidas,O$2*10,1,10,1)&lt;&gt;""),N(OFFSET(partidas,O$2*10,1,10,1)=OFFSET(partidas,O$2*10,3,10,1)))</f>
        <v>#REF!</v>
      </c>
      <c r="P116" s="23" t="e">
        <f t="array" aca="1" ref="P116" ca="1">SUMPRODUCT(N(OFFSET(partidas,P$2*10,0,10,1)=$B111),N(OFFSET(partidas,P$2*10,1,10,1)&lt;&gt;""),N(OFFSET(partidas,P$2*10,1,10,1)=OFFSET(partidas,P$2*10,3,10,1)))+SUMPRODUCT(N(OFFSET(partidas,P$2*10,4,10,1)=$B111),N(OFFSET(partidas,P$2*10,1,10,1)&lt;&gt;""),N(OFFSET(partidas,P$2*10,1,10,1)=OFFSET(partidas,P$2*10,3,10,1)))</f>
        <v>#REF!</v>
      </c>
      <c r="Q116" s="23" t="e">
        <f t="array" aca="1" ref="Q116" ca="1">SUMPRODUCT(N(OFFSET(partidas,Q$2*10,0,10,1)=$B111),N(OFFSET(partidas,Q$2*10,1,10,1)&lt;&gt;""),N(OFFSET(partidas,Q$2*10,1,10,1)=OFFSET(partidas,Q$2*10,3,10,1)))+SUMPRODUCT(N(OFFSET(partidas,Q$2*10,4,10,1)=$B111),N(OFFSET(partidas,Q$2*10,1,10,1)&lt;&gt;""),N(OFFSET(partidas,Q$2*10,1,10,1)=OFFSET(partidas,Q$2*10,3,10,1)))</f>
        <v>#REF!</v>
      </c>
      <c r="R116" s="23" t="e">
        <f t="array" aca="1" ref="R116" ca="1">SUMPRODUCT(N(OFFSET(partidas,R$2*10,0,10,1)=$B111),N(OFFSET(partidas,R$2*10,1,10,1)&lt;&gt;""),N(OFFSET(partidas,R$2*10,1,10,1)=OFFSET(partidas,R$2*10,3,10,1)))+SUMPRODUCT(N(OFFSET(partidas,R$2*10,4,10,1)=$B111),N(OFFSET(partidas,R$2*10,1,10,1)&lt;&gt;""),N(OFFSET(partidas,R$2*10,1,10,1)=OFFSET(partidas,R$2*10,3,10,1)))</f>
        <v>#REF!</v>
      </c>
      <c r="S116" s="23" t="e">
        <f t="array" aca="1" ref="S116" ca="1">SUMPRODUCT(N(OFFSET(partidas,S$2*10,0,10,1)=$B111),N(OFFSET(partidas,S$2*10,1,10,1)&lt;&gt;""),N(OFFSET(partidas,S$2*10,1,10,1)=OFFSET(partidas,S$2*10,3,10,1)))+SUMPRODUCT(N(OFFSET(partidas,S$2*10,4,10,1)=$B111),N(OFFSET(partidas,S$2*10,1,10,1)&lt;&gt;""),N(OFFSET(partidas,S$2*10,1,10,1)=OFFSET(partidas,S$2*10,3,10,1)))</f>
        <v>#REF!</v>
      </c>
      <c r="T116" s="23" t="e">
        <f t="array" aca="1" ref="T116" ca="1">SUMPRODUCT(N(OFFSET(partidas,T$2*10,0,10,1)=$B111),N(OFFSET(partidas,T$2*10,1,10,1)&lt;&gt;""),N(OFFSET(partidas,T$2*10,1,10,1)=OFFSET(partidas,T$2*10,3,10,1)))+SUMPRODUCT(N(OFFSET(partidas,T$2*10,4,10,1)=$B111),N(OFFSET(partidas,T$2*10,1,10,1)&lt;&gt;""),N(OFFSET(partidas,T$2*10,1,10,1)=OFFSET(partidas,T$2*10,3,10,1)))</f>
        <v>#REF!</v>
      </c>
      <c r="U116" s="23" t="e">
        <f t="array" aca="1" ref="U116" ca="1">SUMPRODUCT(N(OFFSET(partidas,U$2*10,0,10,1)=$B111),N(OFFSET(partidas,U$2*10,1,10,1)&lt;&gt;""),N(OFFSET(partidas,U$2*10,1,10,1)=OFFSET(partidas,U$2*10,3,10,1)))+SUMPRODUCT(N(OFFSET(partidas,U$2*10,4,10,1)=$B111),N(OFFSET(partidas,U$2*10,1,10,1)&lt;&gt;""),N(OFFSET(partidas,U$2*10,1,10,1)=OFFSET(partidas,U$2*10,3,10,1)))</f>
        <v>#REF!</v>
      </c>
      <c r="V116" s="23" t="e">
        <f t="array" aca="1" ref="V116" ca="1">SUMPRODUCT(N(OFFSET(partidas,V$2*10,0,10,1)=$B111),N(OFFSET(partidas,V$2*10,1,10,1)&lt;&gt;""),N(OFFSET(partidas,V$2*10,1,10,1)=OFFSET(partidas,V$2*10,3,10,1)))+SUMPRODUCT(N(OFFSET(partidas,V$2*10,4,10,1)=$B111),N(OFFSET(partidas,V$2*10,1,10,1)&lt;&gt;""),N(OFFSET(partidas,V$2*10,1,10,1)=OFFSET(partidas,V$2*10,3,10,1)))</f>
        <v>#REF!</v>
      </c>
      <c r="W116" s="23" t="e">
        <f t="array" aca="1" ref="W116" ca="1">SUMPRODUCT(N(OFFSET(partidas,W$2*10,0,10,1)=$B111),N(OFFSET(partidas,W$2*10,1,10,1)&lt;&gt;""),N(OFFSET(partidas,W$2*10,1,10,1)=OFFSET(partidas,W$2*10,3,10,1)))+SUMPRODUCT(N(OFFSET(partidas,W$2*10,4,10,1)=$B111),N(OFFSET(partidas,W$2*10,1,10,1)&lt;&gt;""),N(OFFSET(partidas,W$2*10,1,10,1)=OFFSET(partidas,W$2*10,3,10,1)))</f>
        <v>#REF!</v>
      </c>
      <c r="X116" s="23" t="e">
        <f t="array" aca="1" ref="X116" ca="1">SUMPRODUCT(N(OFFSET(partidas,X$2*10,0,10,1)=$B111),N(OFFSET(partidas,X$2*10,1,10,1)&lt;&gt;""),N(OFFSET(partidas,X$2*10,1,10,1)=OFFSET(partidas,X$2*10,3,10,1)))+SUMPRODUCT(N(OFFSET(partidas,X$2*10,4,10,1)=$B111),N(OFFSET(partidas,X$2*10,1,10,1)&lt;&gt;""),N(OFFSET(partidas,X$2*10,1,10,1)=OFFSET(partidas,X$2*10,3,10,1)))</f>
        <v>#REF!</v>
      </c>
      <c r="Y116" s="23" t="e">
        <f t="array" aca="1" ref="Y116" ca="1">SUMPRODUCT(N(OFFSET(partidas,Y$2*10,0,10,1)=$B111),N(OFFSET(partidas,Y$2*10,1,10,1)&lt;&gt;""),N(OFFSET(partidas,Y$2*10,1,10,1)=OFFSET(partidas,Y$2*10,3,10,1)))+SUMPRODUCT(N(OFFSET(partidas,Y$2*10,4,10,1)=$B111),N(OFFSET(partidas,Y$2*10,1,10,1)&lt;&gt;""),N(OFFSET(partidas,Y$2*10,1,10,1)=OFFSET(partidas,Y$2*10,3,10,1)))</f>
        <v>#REF!</v>
      </c>
      <c r="Z116" s="23" t="e">
        <f t="array" aca="1" ref="Z116" ca="1">SUMPRODUCT(N(OFFSET(partidas,Z$2*10,0,10,1)=$B111),N(OFFSET(partidas,Z$2*10,1,10,1)&lt;&gt;""),N(OFFSET(partidas,Z$2*10,1,10,1)=OFFSET(partidas,Z$2*10,3,10,1)))+SUMPRODUCT(N(OFFSET(partidas,Z$2*10,4,10,1)=$B111),N(OFFSET(partidas,Z$2*10,1,10,1)&lt;&gt;""),N(OFFSET(partidas,Z$2*10,1,10,1)=OFFSET(partidas,Z$2*10,3,10,1)))</f>
        <v>#REF!</v>
      </c>
      <c r="AA116" s="23" t="e">
        <f t="array" aca="1" ref="AA116" ca="1">SUMPRODUCT(N(OFFSET(partidas,AA$2*10,0,10,1)=$B111),N(OFFSET(partidas,AA$2*10,1,10,1)&lt;&gt;""),N(OFFSET(partidas,AA$2*10,1,10,1)=OFFSET(partidas,AA$2*10,3,10,1)))+SUMPRODUCT(N(OFFSET(partidas,AA$2*10,4,10,1)=$B111),N(OFFSET(partidas,AA$2*10,1,10,1)&lt;&gt;""),N(OFFSET(partidas,AA$2*10,1,10,1)=OFFSET(partidas,AA$2*10,3,10,1)))</f>
        <v>#REF!</v>
      </c>
      <c r="AB116" s="23" t="e">
        <f t="array" aca="1" ref="AB116" ca="1">SUMPRODUCT(N(OFFSET(partidas,AB$2*10,0,10,1)=$B111),N(OFFSET(partidas,AB$2*10,1,10,1)&lt;&gt;""),N(OFFSET(partidas,AB$2*10,1,10,1)=OFFSET(partidas,AB$2*10,3,10,1)))+SUMPRODUCT(N(OFFSET(partidas,AB$2*10,4,10,1)=$B111),N(OFFSET(partidas,AB$2*10,1,10,1)&lt;&gt;""),N(OFFSET(partidas,AB$2*10,1,10,1)=OFFSET(partidas,AB$2*10,3,10,1)))</f>
        <v>#REF!</v>
      </c>
      <c r="AC116" s="23" t="e">
        <f t="array" aca="1" ref="AC116" ca="1">SUMPRODUCT(N(OFFSET(partidas,AC$2*10,0,10,1)=$B111),N(OFFSET(partidas,AC$2*10,1,10,1)&lt;&gt;""),N(OFFSET(partidas,AC$2*10,1,10,1)=OFFSET(partidas,AC$2*10,3,10,1)))+SUMPRODUCT(N(OFFSET(partidas,AC$2*10,4,10,1)=$B111),N(OFFSET(partidas,AC$2*10,1,10,1)&lt;&gt;""),N(OFFSET(partidas,AC$2*10,1,10,1)=OFFSET(partidas,AC$2*10,3,10,1)))</f>
        <v>#REF!</v>
      </c>
      <c r="AD116" s="23" t="e">
        <f t="array" aca="1" ref="AD116" ca="1">SUMPRODUCT(N(OFFSET(partidas,AD$2*10,0,10,1)=$B111),N(OFFSET(partidas,AD$2*10,1,10,1)&lt;&gt;""),N(OFFSET(partidas,AD$2*10,1,10,1)=OFFSET(partidas,AD$2*10,3,10,1)))+SUMPRODUCT(N(OFFSET(partidas,AD$2*10,4,10,1)=$B111),N(OFFSET(partidas,AD$2*10,1,10,1)&lt;&gt;""),N(OFFSET(partidas,AD$2*10,1,10,1)=OFFSET(partidas,AD$2*10,3,10,1)))</f>
        <v>#REF!</v>
      </c>
      <c r="AE116" s="23" t="e">
        <f t="array" aca="1" ref="AE116" ca="1">SUMPRODUCT(N(OFFSET(partidas,AE$2*10,0,10,1)=$B111),N(OFFSET(partidas,AE$2*10,1,10,1)&lt;&gt;""),N(OFFSET(partidas,AE$2*10,1,10,1)=OFFSET(partidas,AE$2*10,3,10,1)))+SUMPRODUCT(N(OFFSET(partidas,AE$2*10,4,10,1)=$B111),N(OFFSET(partidas,AE$2*10,1,10,1)&lt;&gt;""),N(OFFSET(partidas,AE$2*10,1,10,1)=OFFSET(partidas,AE$2*10,3,10,1)))</f>
        <v>#REF!</v>
      </c>
      <c r="AF116" s="23" t="e">
        <f t="array" aca="1" ref="AF116" ca="1">SUMPRODUCT(N(OFFSET(partidas,AF$2*10,0,10,1)=$B111),N(OFFSET(partidas,AF$2*10,1,10,1)&lt;&gt;""),N(OFFSET(partidas,AF$2*10,1,10,1)=OFFSET(partidas,AF$2*10,3,10,1)))+SUMPRODUCT(N(OFFSET(partidas,AF$2*10,4,10,1)=$B111),N(OFFSET(partidas,AF$2*10,1,10,1)&lt;&gt;""),N(OFFSET(partidas,AF$2*10,1,10,1)=OFFSET(partidas,AF$2*10,3,10,1)))</f>
        <v>#REF!</v>
      </c>
      <c r="AG116" s="23" t="e">
        <f t="array" aca="1" ref="AG116" ca="1">SUMPRODUCT(N(OFFSET(partidas,AG$2*10,0,10,1)=$B111),N(OFFSET(partidas,AG$2*10,1,10,1)&lt;&gt;""),N(OFFSET(partidas,AG$2*10,1,10,1)=OFFSET(partidas,AG$2*10,3,10,1)))+SUMPRODUCT(N(OFFSET(partidas,AG$2*10,4,10,1)=$B111),N(OFFSET(partidas,AG$2*10,1,10,1)&lt;&gt;""),N(OFFSET(partidas,AG$2*10,1,10,1)=OFFSET(partidas,AG$2*10,3,10,1)))</f>
        <v>#REF!</v>
      </c>
      <c r="AH116" s="23" t="e">
        <f t="array" aca="1" ref="AH116" ca="1">SUMPRODUCT(N(OFFSET(partidas,AH$2*10,0,10,1)=$B111),N(OFFSET(partidas,AH$2*10,1,10,1)&lt;&gt;""),N(OFFSET(partidas,AH$2*10,1,10,1)=OFFSET(partidas,AH$2*10,3,10,1)))+SUMPRODUCT(N(OFFSET(partidas,AH$2*10,4,10,1)=$B111),N(OFFSET(partidas,AH$2*10,1,10,1)&lt;&gt;""),N(OFFSET(partidas,AH$2*10,1,10,1)=OFFSET(partidas,AH$2*10,3,10,1)))</f>
        <v>#REF!</v>
      </c>
      <c r="AI116" s="23" t="e">
        <f t="array" aca="1" ref="AI116" ca="1">SUMPRODUCT(N(OFFSET(partidas,AI$2*10,0,10,1)=$B111),N(OFFSET(partidas,AI$2*10,1,10,1)&lt;&gt;""),N(OFFSET(partidas,AI$2*10,1,10,1)=OFFSET(partidas,AI$2*10,3,10,1)))+SUMPRODUCT(N(OFFSET(partidas,AI$2*10,4,10,1)=$B111),N(OFFSET(partidas,AI$2*10,1,10,1)&lt;&gt;""),N(OFFSET(partidas,AI$2*10,1,10,1)=OFFSET(partidas,AI$2*10,3,10,1)))</f>
        <v>#REF!</v>
      </c>
      <c r="AJ116" s="23" t="e">
        <f t="array" aca="1" ref="AJ116" ca="1">SUMPRODUCT(N(OFFSET(partidas,AJ$2*10,0,10,1)=$B111),N(OFFSET(partidas,AJ$2*10,1,10,1)&lt;&gt;""),N(OFFSET(partidas,AJ$2*10,1,10,1)=OFFSET(partidas,AJ$2*10,3,10,1)))+SUMPRODUCT(N(OFFSET(partidas,AJ$2*10,4,10,1)=$B111),N(OFFSET(partidas,AJ$2*10,1,10,1)&lt;&gt;""),N(OFFSET(partidas,AJ$2*10,1,10,1)=OFFSET(partidas,AJ$2*10,3,10,1)))</f>
        <v>#REF!</v>
      </c>
      <c r="AK116" s="23" t="e">
        <f t="array" aca="1" ref="AK116" ca="1">SUMPRODUCT(N(OFFSET(partidas,AK$2*10,0,10,1)=$B111),N(OFFSET(partidas,AK$2*10,1,10,1)&lt;&gt;""),N(OFFSET(partidas,AK$2*10,1,10,1)=OFFSET(partidas,AK$2*10,3,10,1)))+SUMPRODUCT(N(OFFSET(partidas,AK$2*10,4,10,1)=$B111),N(OFFSET(partidas,AK$2*10,1,10,1)&lt;&gt;""),N(OFFSET(partidas,AK$2*10,1,10,1)=OFFSET(partidas,AK$2*10,3,10,1)))</f>
        <v>#REF!</v>
      </c>
      <c r="AL116" s="23" t="e">
        <f t="array" aca="1" ref="AL116" ca="1">SUMPRODUCT(N(OFFSET(partidas,AL$2*10,0,10,1)=$B111),N(OFFSET(partidas,AL$2*10,1,10,1)&lt;&gt;""),N(OFFSET(partidas,AL$2*10,1,10,1)=OFFSET(partidas,AL$2*10,3,10,1)))+SUMPRODUCT(N(OFFSET(partidas,AL$2*10,4,10,1)=$B111),N(OFFSET(partidas,AL$2*10,1,10,1)&lt;&gt;""),N(OFFSET(partidas,AL$2*10,1,10,1)=OFFSET(partidas,AL$2*10,3,10,1)))</f>
        <v>#REF!</v>
      </c>
      <c r="AM116" s="23" t="e">
        <f t="array" aca="1" ref="AM116" ca="1">SUMPRODUCT(N(OFFSET(partidas,AM$2*10,0,10,1)=$B111),N(OFFSET(partidas,AM$2*10,1,10,1)&lt;&gt;""),N(OFFSET(partidas,AM$2*10,1,10,1)=OFFSET(partidas,AM$2*10,3,10,1)))+SUMPRODUCT(N(OFFSET(partidas,AM$2*10,4,10,1)=$B111),N(OFFSET(partidas,AM$2*10,1,10,1)&lt;&gt;""),N(OFFSET(partidas,AM$2*10,1,10,1)=OFFSET(partidas,AM$2*10,3,10,1)))</f>
        <v>#REF!</v>
      </c>
      <c r="AN116" s="23" t="e">
        <f t="array" aca="1" ref="AN116" ca="1">SUMPRODUCT(N(OFFSET(partidas,AN$2*10,0,10,1)=$B111),N(OFFSET(partidas,AN$2*10,1,10,1)&lt;&gt;""),N(OFFSET(partidas,AN$2*10,1,10,1)=OFFSET(partidas,AN$2*10,3,10,1)))+SUMPRODUCT(N(OFFSET(partidas,AN$2*10,4,10,1)=$B111),N(OFFSET(partidas,AN$2*10,1,10,1)&lt;&gt;""),N(OFFSET(partidas,AN$2*10,1,10,1)=OFFSET(partidas,AN$2*10,3,10,1)))</f>
        <v>#REF!</v>
      </c>
      <c r="AO116" s="38" t="e">
        <f ca="1">AO115*100000000+COUNTIF($C115:C115,3)*1000000+(AO111+AO112-AO113-AO114+30)*1000+(AO111+AO112)</f>
        <v>#REF!</v>
      </c>
      <c r="AP116" s="38" t="e">
        <f ca="1">AP115*100000000+COUNTIF($C115:D115,3)*1000000+(AP111+AP112-AP113-AP114+30)*1000+(AP111+AP112)</f>
        <v>#REF!</v>
      </c>
      <c r="AQ116" s="38" t="e">
        <f ca="1">AQ115*100000000+COUNTIF($C115:E115,3)*1000000+(AQ111+AQ112-AQ113-AQ114+30)*1000+(AQ111+AQ112)</f>
        <v>#REF!</v>
      </c>
      <c r="AR116" s="38" t="e">
        <f ca="1">AR115*100000000+COUNTIF($C115:F115,3)*1000000+(AR111+AR112-AR113-AR114+30)*1000+(AR111+AR112)</f>
        <v>#REF!</v>
      </c>
      <c r="AS116" s="38" t="e">
        <f ca="1">AS115*100000000+COUNTIF($C115:G115,3)*1000000+(AS111+AS112-AS113-AS114+30)*1000+(AS111+AS112)</f>
        <v>#REF!</v>
      </c>
      <c r="AT116" s="38" t="e">
        <f ca="1">AT115*100000000+COUNTIF($C115:H115,3)*1000000+(AT111+AT112-AT113-AT114+30)*1000+(AT111+AT112)</f>
        <v>#REF!</v>
      </c>
      <c r="AU116" s="38" t="e">
        <f ca="1">AU115*100000000+COUNTIF($C115:I115,3)*1000000+(AU111+AU112-AU113-AU114+30)*1000+(AU111+AU112)</f>
        <v>#REF!</v>
      </c>
      <c r="AV116" s="38" t="e">
        <f ca="1">AV115*100000000+COUNTIF($C115:J115,3)*1000000+(AV111+AV112-AV113-AV114+30)*1000+(AV111+AV112)</f>
        <v>#REF!</v>
      </c>
      <c r="AW116" s="38" t="e">
        <f ca="1">AW115*100000000+COUNTIF($C115:K115,3)*1000000+(AW111+AW112-AW113-AW114+30)*1000+(AW111+AW112)</f>
        <v>#REF!</v>
      </c>
      <c r="AX116" s="38" t="e">
        <f ca="1">AX115*100000000+COUNTIF($C115:L115,3)*1000000+(AX111+AX112-AX113-AX114+30)*1000+(AX111+AX112)</f>
        <v>#REF!</v>
      </c>
      <c r="AY116" s="38" t="e">
        <f ca="1">AY115*100000000+COUNTIF($C115:M115,3)*1000000+(AY111+AY112-AY113-AY114+30)*1000+(AY111+AY112)</f>
        <v>#REF!</v>
      </c>
      <c r="AZ116" s="38" t="e">
        <f ca="1">AZ115*100000000+COUNTIF($C115:N115,3)*1000000+(AZ111+AZ112-AZ113-AZ114+30)*1000+(AZ111+AZ112)</f>
        <v>#REF!</v>
      </c>
      <c r="BA116" s="38" t="e">
        <f ca="1">BA115*100000000+COUNTIF($C115:O115,3)*1000000+(BA111+BA112-BA113-BA114+30)*1000+(BA111+BA112)</f>
        <v>#REF!</v>
      </c>
      <c r="BB116" s="38" t="e">
        <f ca="1">BB115*100000000+COUNTIF($C115:P115,3)*1000000+(BB111+BB112-BB113-BB114+30)*1000+(BB111+BB112)</f>
        <v>#REF!</v>
      </c>
      <c r="BC116" s="38" t="e">
        <f ca="1">BC115*100000000+COUNTIF($C115:Q115,3)*1000000+(BC111+BC112-BC113-BC114+30)*1000+(BC111+BC112)</f>
        <v>#REF!</v>
      </c>
      <c r="BD116" s="38" t="e">
        <f ca="1">BD115*100000000+COUNTIF($C115:R115,3)*1000000+(BD111+BD112-BD113-BD114+30)*1000+(BD111+BD112)</f>
        <v>#REF!</v>
      </c>
      <c r="BE116" s="38" t="e">
        <f ca="1">BE115*100000000+COUNTIF($C115:S115,3)*1000000+(BE111+BE112-BE113-BE114+30)*1000+(BE111+BE112)</f>
        <v>#REF!</v>
      </c>
      <c r="BF116" s="38" t="e">
        <f ca="1">BF115*100000000+COUNTIF($C115:T115,3)*1000000+(BF111+BF112-BF113-BF114+30)*1000+(BF111+BF112)</f>
        <v>#REF!</v>
      </c>
      <c r="BG116" s="38" t="e">
        <f ca="1">BG115*100000000+COUNTIF($C115:U115,3)*1000000+(BG111+BG112-BG113-BG114+30)*1000+(BG111+BG112)</f>
        <v>#REF!</v>
      </c>
      <c r="BH116" s="38" t="e">
        <f ca="1">BH115*100000000+COUNTIF($C115:V115,3)*1000000+(BH111+BH112-BH113-BH114+30)*1000+(BH111+BH112)</f>
        <v>#REF!</v>
      </c>
      <c r="BI116" s="38" t="e">
        <f ca="1">BI115*100000000+COUNTIF($C115:W115,3)*1000000+(BI111+BI112-BI113-BI114+30)*1000+(BI111+BI112)</f>
        <v>#REF!</v>
      </c>
      <c r="BJ116" s="38" t="e">
        <f ca="1">BJ115*100000000+COUNTIF($C115:X115,3)*1000000+(BJ111+BJ112-BJ113-BJ114+30)*1000+(BJ111+BJ112)</f>
        <v>#REF!</v>
      </c>
      <c r="BK116" s="38" t="e">
        <f ca="1">BK115*100000000+COUNTIF($C115:Y115,3)*1000000+(BK111+BK112-BK113-BK114+30)*1000+(BK111+BK112)</f>
        <v>#REF!</v>
      </c>
      <c r="BL116" s="38" t="e">
        <f ca="1">BL115*100000000+COUNTIF($C115:Z115,3)*1000000+(BL111+BL112-BL113-BL114+30)*1000+(BL111+BL112)</f>
        <v>#REF!</v>
      </c>
      <c r="BM116" s="38" t="e">
        <f ca="1">BM115*100000000+COUNTIF($C115:AA115,3)*1000000+(BM111+BM112-BM113-BM114+30)*1000+(BM111+BM112)</f>
        <v>#REF!</v>
      </c>
      <c r="BN116" s="38" t="e">
        <f ca="1">BN115*100000000+COUNTIF($C115:AB115,3)*1000000+(BN111+BN112-BN113-BN114+30)*1000+(BN111+BN112)</f>
        <v>#REF!</v>
      </c>
      <c r="BO116" s="38" t="e">
        <f ca="1">BO115*100000000+COUNTIF($C115:AC115,3)*1000000+(BO111+BO112-BO113-BO114+30)*1000+(BO111+BO112)</f>
        <v>#REF!</v>
      </c>
      <c r="BP116" s="38" t="e">
        <f ca="1">BP115*100000000+COUNTIF($C115:AD115,3)*1000000+(BP111+BP112-BP113-BP114+30)*1000+(BP111+BP112)</f>
        <v>#REF!</v>
      </c>
      <c r="BQ116" s="38" t="e">
        <f ca="1">BQ115*100000000+COUNTIF($C115:AE115,3)*1000000+(BQ111+BQ112-BQ113-BQ114+30)*1000+(BQ111+BQ112)</f>
        <v>#REF!</v>
      </c>
      <c r="BR116" s="38" t="e">
        <f ca="1">BR115*100000000+COUNTIF($C115:AF115,3)*1000000+(BR111+BR112-BR113-BR114+30)*1000+(BR111+BR112)</f>
        <v>#REF!</v>
      </c>
      <c r="BS116" s="38" t="e">
        <f ca="1">BS115*100000000+COUNTIF($C115:AG115,3)*1000000+(BS111+BS112-BS113-BS114+30)*1000+(BS111+BS112)</f>
        <v>#REF!</v>
      </c>
      <c r="BT116" s="38" t="e">
        <f ca="1">BT115*100000000+COUNTIF($C115:AH115,3)*1000000+(BT111+BT112-BT113-BT114+30)*1000+(BT111+BT112)</f>
        <v>#REF!</v>
      </c>
      <c r="BU116" s="38" t="e">
        <f ca="1">BU115*100000000+COUNTIF($C115:AI115,3)*1000000+(BU111+BU112-BU113-BU114+30)*1000+(BU111+BU112)</f>
        <v>#REF!</v>
      </c>
      <c r="BV116" s="38" t="e">
        <f ca="1">BV115*100000000+COUNTIF($C115:AJ115,3)*1000000+(BV111+BV112-BV113-BV114+30)*1000+(BV111+BV112)</f>
        <v>#REF!</v>
      </c>
      <c r="BW116" s="38" t="e">
        <f ca="1">BW115*100000000+COUNTIF($C115:AK115,3)*1000000+(BW111+BW112-BW113-BW114+30)*1000+(BW111+BW112)</f>
        <v>#REF!</v>
      </c>
      <c r="BX116" s="38" t="e">
        <f ca="1">BX115*100000000+COUNTIF($C115:AL115,3)*1000000+(BX111+BX112-BX113-BX114+30)*1000+(BX111+BX112)</f>
        <v>#REF!</v>
      </c>
      <c r="BY116" s="38" t="e">
        <f ca="1">BY115*100000000+COUNTIF($C115:AM115,3)*1000000+(BY111+BY112-BY113-BY114+30)*1000+(BY111+BY112)</f>
        <v>#REF!</v>
      </c>
      <c r="BZ116" s="38" t="e">
        <f ca="1">BZ115*100000000+COUNTIF($C115:AN115,3)*1000000+(BZ111+BZ112-BZ113-BZ114+30)*1000+(BZ111+BZ112)</f>
        <v>#REF!</v>
      </c>
    </row>
    <row r="117" spans="1:78" ht="13.5" thickBot="1" x14ac:dyDescent="0.25">
      <c r="A117" s="37"/>
      <c r="B117" s="22" t="e">
        <f t="shared" si="80"/>
        <v>#REF!</v>
      </c>
      <c r="C117" s="23" t="e">
        <f t="array" aca="1" ref="C117" ca="1">SUMPRODUCT(N(OFFSET(partidas,C$2*10,0,10,1)=$B117),OFFSET(partidas,C$2*10,1,10,1))</f>
        <v>#REF!</v>
      </c>
      <c r="D117" s="23" t="e">
        <f t="array" aca="1" ref="D117" ca="1">SUMPRODUCT(N(OFFSET(partidas,D$2*10,0,10,1)=$B117),OFFSET(partidas,D$2*10,1,10,1))</f>
        <v>#REF!</v>
      </c>
      <c r="E117" s="23" t="e">
        <f t="array" aca="1" ref="E117" ca="1">SUMPRODUCT(N(OFFSET(partidas,E$2*10,0,10,1)=$B117),OFFSET(partidas,E$2*10,1,10,1))</f>
        <v>#REF!</v>
      </c>
      <c r="F117" s="23" t="e">
        <f t="array" aca="1" ref="F117" ca="1">SUMPRODUCT(N(OFFSET(partidas,F$2*10,0,10,1)=$B117),OFFSET(partidas,F$2*10,1,10,1))</f>
        <v>#REF!</v>
      </c>
      <c r="G117" s="23" t="e">
        <f t="array" aca="1" ref="G117" ca="1">SUMPRODUCT(N(OFFSET(partidas,G$2*10,0,10,1)=$B117),OFFSET(partidas,G$2*10,1,10,1))</f>
        <v>#REF!</v>
      </c>
      <c r="H117" s="23" t="e">
        <f t="array" aca="1" ref="H117" ca="1">SUMPRODUCT(N(OFFSET(partidas,H$2*10,0,10,1)=$B117),OFFSET(partidas,H$2*10,1,10,1))</f>
        <v>#REF!</v>
      </c>
      <c r="I117" s="23" t="e">
        <f t="array" aca="1" ref="I117" ca="1">SUMPRODUCT(N(OFFSET(partidas,I$2*10,0,10,1)=$B117),OFFSET(partidas,I$2*10,1,10,1))</f>
        <v>#REF!</v>
      </c>
      <c r="J117" s="23" t="e">
        <f t="array" aca="1" ref="J117" ca="1">SUMPRODUCT(N(OFFSET(partidas,J$2*10,0,10,1)=$B117),OFFSET(partidas,J$2*10,1,10,1))</f>
        <v>#REF!</v>
      </c>
      <c r="K117" s="23" t="e">
        <f t="array" aca="1" ref="K117" ca="1">SUMPRODUCT(N(OFFSET(partidas,K$2*10,0,10,1)=$B117),OFFSET(partidas,K$2*10,1,10,1))</f>
        <v>#REF!</v>
      </c>
      <c r="L117" s="23" t="e">
        <f t="array" aca="1" ref="L117" ca="1">SUMPRODUCT(N(OFFSET(partidas,L$2*10,0,10,1)=$B117),OFFSET(partidas,L$2*10,1,10,1))</f>
        <v>#REF!</v>
      </c>
      <c r="M117" s="23" t="e">
        <f t="array" aca="1" ref="M117" ca="1">SUMPRODUCT(N(OFFSET(partidas,M$2*10,0,10,1)=$B117),OFFSET(partidas,M$2*10,1,10,1))</f>
        <v>#REF!</v>
      </c>
      <c r="N117" s="23" t="e">
        <f t="array" aca="1" ref="N117" ca="1">SUMPRODUCT(N(OFFSET(partidas,N$2*10,0,10,1)=$B117),OFFSET(partidas,N$2*10,1,10,1))</f>
        <v>#REF!</v>
      </c>
      <c r="O117" s="23" t="e">
        <f t="array" aca="1" ref="O117" ca="1">SUMPRODUCT(N(OFFSET(partidas,O$2*10,0,10,1)=$B117),OFFSET(partidas,O$2*10,1,10,1))</f>
        <v>#REF!</v>
      </c>
      <c r="P117" s="23" t="e">
        <f t="array" aca="1" ref="P117" ca="1">SUMPRODUCT(N(OFFSET(partidas,P$2*10,0,10,1)=$B117),OFFSET(partidas,P$2*10,1,10,1))</f>
        <v>#REF!</v>
      </c>
      <c r="Q117" s="23" t="e">
        <f t="array" aca="1" ref="Q117" ca="1">SUMPRODUCT(N(OFFSET(partidas,Q$2*10,0,10,1)=$B117),OFFSET(partidas,Q$2*10,1,10,1))</f>
        <v>#REF!</v>
      </c>
      <c r="R117" s="23" t="e">
        <f t="array" aca="1" ref="R117" ca="1">SUMPRODUCT(N(OFFSET(partidas,R$2*10,0,10,1)=$B117),OFFSET(partidas,R$2*10,1,10,1))</f>
        <v>#REF!</v>
      </c>
      <c r="S117" s="23" t="e">
        <f t="array" aca="1" ref="S117" ca="1">SUMPRODUCT(N(OFFSET(partidas,S$2*10,0,10,1)=$B117),OFFSET(partidas,S$2*10,1,10,1))</f>
        <v>#REF!</v>
      </c>
      <c r="T117" s="23" t="e">
        <f t="array" aca="1" ref="T117" ca="1">SUMPRODUCT(N(OFFSET(partidas,T$2*10,0,10,1)=$B117),OFFSET(partidas,T$2*10,1,10,1))</f>
        <v>#REF!</v>
      </c>
      <c r="U117" s="23" t="e">
        <f t="array" aca="1" ref="U117" ca="1">SUMPRODUCT(N(OFFSET(partidas,U$2*10,0,10,1)=$B117),OFFSET(partidas,U$2*10,1,10,1))</f>
        <v>#REF!</v>
      </c>
      <c r="V117" s="23" t="e">
        <f t="array" aca="1" ref="V117" ca="1">SUMPRODUCT(N(OFFSET(partidas,V$2*10,0,10,1)=$B117),OFFSET(partidas,V$2*10,1,10,1))</f>
        <v>#REF!</v>
      </c>
      <c r="W117" s="23" t="e">
        <f t="array" aca="1" ref="W117" ca="1">SUMPRODUCT(N(OFFSET(partidas,W$2*10,0,10,1)=$B117),OFFSET(partidas,W$2*10,1,10,1))</f>
        <v>#REF!</v>
      </c>
      <c r="X117" s="23" t="e">
        <f t="array" aca="1" ref="X117" ca="1">SUMPRODUCT(N(OFFSET(partidas,X$2*10,0,10,1)=$B117),OFFSET(partidas,X$2*10,1,10,1))</f>
        <v>#REF!</v>
      </c>
      <c r="Y117" s="23" t="e">
        <f t="array" aca="1" ref="Y117" ca="1">SUMPRODUCT(N(OFFSET(partidas,Y$2*10,0,10,1)=$B117),OFFSET(partidas,Y$2*10,1,10,1))</f>
        <v>#REF!</v>
      </c>
      <c r="Z117" s="23" t="e">
        <f t="array" aca="1" ref="Z117" ca="1">SUMPRODUCT(N(OFFSET(partidas,Z$2*10,0,10,1)=$B117),OFFSET(partidas,Z$2*10,1,10,1))</f>
        <v>#REF!</v>
      </c>
      <c r="AA117" s="23" t="e">
        <f t="array" aca="1" ref="AA117" ca="1">SUMPRODUCT(N(OFFSET(partidas,AA$2*10,0,10,1)=$B117),OFFSET(partidas,AA$2*10,1,10,1))</f>
        <v>#REF!</v>
      </c>
      <c r="AB117" s="23" t="e">
        <f t="array" aca="1" ref="AB117" ca="1">SUMPRODUCT(N(OFFSET(partidas,AB$2*10,0,10,1)=$B117),OFFSET(partidas,AB$2*10,1,10,1))</f>
        <v>#REF!</v>
      </c>
      <c r="AC117" s="23" t="e">
        <f t="array" aca="1" ref="AC117" ca="1">SUMPRODUCT(N(OFFSET(partidas,AC$2*10,0,10,1)=$B117),OFFSET(partidas,AC$2*10,1,10,1))</f>
        <v>#REF!</v>
      </c>
      <c r="AD117" s="23" t="e">
        <f t="array" aca="1" ref="AD117" ca="1">SUMPRODUCT(N(OFFSET(partidas,AD$2*10,0,10,1)=$B117),OFFSET(partidas,AD$2*10,1,10,1))</f>
        <v>#REF!</v>
      </c>
      <c r="AE117" s="23" t="e">
        <f t="array" aca="1" ref="AE117" ca="1">SUMPRODUCT(N(OFFSET(partidas,AE$2*10,0,10,1)=$B117),OFFSET(partidas,AE$2*10,1,10,1))</f>
        <v>#REF!</v>
      </c>
      <c r="AF117" s="23" t="e">
        <f t="array" aca="1" ref="AF117" ca="1">SUMPRODUCT(N(OFFSET(partidas,AF$2*10,0,10,1)=$B117),OFFSET(partidas,AF$2*10,1,10,1))</f>
        <v>#REF!</v>
      </c>
      <c r="AG117" s="23" t="e">
        <f t="array" aca="1" ref="AG117" ca="1">SUMPRODUCT(N(OFFSET(partidas,AG$2*10,0,10,1)=$B117),OFFSET(partidas,AG$2*10,1,10,1))</f>
        <v>#REF!</v>
      </c>
      <c r="AH117" s="23" t="e">
        <f t="array" aca="1" ref="AH117" ca="1">SUMPRODUCT(N(OFFSET(partidas,AH$2*10,0,10,1)=$B117),OFFSET(partidas,AH$2*10,1,10,1))</f>
        <v>#REF!</v>
      </c>
      <c r="AI117" s="23" t="e">
        <f t="array" aca="1" ref="AI117" ca="1">SUMPRODUCT(N(OFFSET(partidas,AI$2*10,0,10,1)=$B117),OFFSET(partidas,AI$2*10,1,10,1))</f>
        <v>#REF!</v>
      </c>
      <c r="AJ117" s="23" t="e">
        <f t="array" aca="1" ref="AJ117" ca="1">SUMPRODUCT(N(OFFSET(partidas,AJ$2*10,0,10,1)=$B117),OFFSET(partidas,AJ$2*10,1,10,1))</f>
        <v>#REF!</v>
      </c>
      <c r="AK117" s="23" t="e">
        <f t="array" aca="1" ref="AK117" ca="1">SUMPRODUCT(N(OFFSET(partidas,AK$2*10,0,10,1)=$B117),OFFSET(partidas,AK$2*10,1,10,1))</f>
        <v>#REF!</v>
      </c>
      <c r="AL117" s="23" t="e">
        <f t="array" aca="1" ref="AL117" ca="1">SUMPRODUCT(N(OFFSET(partidas,AL$2*10,0,10,1)=$B117),OFFSET(partidas,AL$2*10,1,10,1))</f>
        <v>#REF!</v>
      </c>
      <c r="AM117" s="23" t="e">
        <f t="array" aca="1" ref="AM117" ca="1">SUMPRODUCT(N(OFFSET(partidas,AM$2*10,0,10,1)=$B117),OFFSET(partidas,AM$2*10,1,10,1))</f>
        <v>#REF!</v>
      </c>
      <c r="AN117" s="23" t="e">
        <f t="array" aca="1" ref="AN117" ca="1">SUMPRODUCT(N(OFFSET(partidas,AN$2*10,0,10,1)=$B117),OFFSET(partidas,AN$2*10,1,10,1))</f>
        <v>#REF!</v>
      </c>
      <c r="AO117" s="23" t="e">
        <f ca="1">C117</f>
        <v>#REF!</v>
      </c>
      <c r="AP117" s="23" t="e">
        <f t="shared" ref="AP117:AX121" ca="1" si="139">D117+AO117</f>
        <v>#REF!</v>
      </c>
      <c r="AQ117" s="23" t="e">
        <f t="shared" ca="1" si="139"/>
        <v>#REF!</v>
      </c>
      <c r="AR117" s="23" t="e">
        <f t="shared" ca="1" si="139"/>
        <v>#REF!</v>
      </c>
      <c r="AS117" s="23" t="e">
        <f t="shared" ca="1" si="139"/>
        <v>#REF!</v>
      </c>
      <c r="AT117" s="23" t="e">
        <f t="shared" ca="1" si="139"/>
        <v>#REF!</v>
      </c>
      <c r="AU117" s="23" t="e">
        <f t="shared" ca="1" si="139"/>
        <v>#REF!</v>
      </c>
      <c r="AV117" s="23" t="e">
        <f t="shared" ca="1" si="139"/>
        <v>#REF!</v>
      </c>
      <c r="AW117" s="23" t="e">
        <f t="shared" ca="1" si="139"/>
        <v>#REF!</v>
      </c>
      <c r="AX117" s="23" t="e">
        <f t="shared" ca="1" si="139"/>
        <v>#REF!</v>
      </c>
      <c r="AY117" s="23" t="e">
        <f t="shared" ref="AY117:BZ117" ca="1" si="140">M117+AX117</f>
        <v>#REF!</v>
      </c>
      <c r="AZ117" s="23" t="e">
        <f t="shared" ca="1" si="140"/>
        <v>#REF!</v>
      </c>
      <c r="BA117" s="23" t="e">
        <f t="shared" ca="1" si="140"/>
        <v>#REF!</v>
      </c>
      <c r="BB117" s="23" t="e">
        <f t="shared" ca="1" si="140"/>
        <v>#REF!</v>
      </c>
      <c r="BC117" s="23" t="e">
        <f t="shared" ca="1" si="140"/>
        <v>#REF!</v>
      </c>
      <c r="BD117" s="23" t="e">
        <f t="shared" ca="1" si="140"/>
        <v>#REF!</v>
      </c>
      <c r="BE117" s="23" t="e">
        <f t="shared" ca="1" si="140"/>
        <v>#REF!</v>
      </c>
      <c r="BF117" s="23" t="e">
        <f t="shared" ca="1" si="140"/>
        <v>#REF!</v>
      </c>
      <c r="BG117" s="23" t="e">
        <f t="shared" ca="1" si="140"/>
        <v>#REF!</v>
      </c>
      <c r="BH117" s="23" t="e">
        <f t="shared" ca="1" si="140"/>
        <v>#REF!</v>
      </c>
      <c r="BI117" s="23" t="e">
        <f t="shared" ca="1" si="140"/>
        <v>#REF!</v>
      </c>
      <c r="BJ117" s="23" t="e">
        <f t="shared" ca="1" si="140"/>
        <v>#REF!</v>
      </c>
      <c r="BK117" s="23" t="e">
        <f t="shared" ca="1" si="140"/>
        <v>#REF!</v>
      </c>
      <c r="BL117" s="23" t="e">
        <f t="shared" ca="1" si="140"/>
        <v>#REF!</v>
      </c>
      <c r="BM117" s="23" t="e">
        <f t="shared" ca="1" si="140"/>
        <v>#REF!</v>
      </c>
      <c r="BN117" s="23" t="e">
        <f t="shared" ca="1" si="140"/>
        <v>#REF!</v>
      </c>
      <c r="BO117" s="23" t="e">
        <f t="shared" ca="1" si="140"/>
        <v>#REF!</v>
      </c>
      <c r="BP117" s="23" t="e">
        <f t="shared" ca="1" si="140"/>
        <v>#REF!</v>
      </c>
      <c r="BQ117" s="23" t="e">
        <f t="shared" ca="1" si="140"/>
        <v>#REF!</v>
      </c>
      <c r="BR117" s="23" t="e">
        <f t="shared" ca="1" si="140"/>
        <v>#REF!</v>
      </c>
      <c r="BS117" s="23" t="e">
        <f t="shared" ca="1" si="140"/>
        <v>#REF!</v>
      </c>
      <c r="BT117" s="23" t="e">
        <f t="shared" ca="1" si="140"/>
        <v>#REF!</v>
      </c>
      <c r="BU117" s="23" t="e">
        <f t="shared" ca="1" si="140"/>
        <v>#REF!</v>
      </c>
      <c r="BV117" s="23" t="e">
        <f t="shared" ca="1" si="140"/>
        <v>#REF!</v>
      </c>
      <c r="BW117" s="23" t="e">
        <f t="shared" ca="1" si="140"/>
        <v>#REF!</v>
      </c>
      <c r="BX117" s="23" t="e">
        <f t="shared" ca="1" si="140"/>
        <v>#REF!</v>
      </c>
      <c r="BY117" s="23" t="e">
        <f t="shared" ca="1" si="140"/>
        <v>#REF!</v>
      </c>
      <c r="BZ117" s="23" t="e">
        <f t="shared" ca="1" si="140"/>
        <v>#REF!</v>
      </c>
    </row>
    <row r="118" spans="1:78" ht="13.5" thickBot="1" x14ac:dyDescent="0.25">
      <c r="A118" s="37"/>
      <c r="B118" s="22" t="e">
        <f t="shared" si="80"/>
        <v>#REF!</v>
      </c>
      <c r="C118" s="23" t="e">
        <f t="array" aca="1" ref="C118" ca="1">SUMPRODUCT(N(OFFSET(partidas,C$2*10,4,10,1)=$B117),OFFSET(partidas,C$2*10,3,10,1))</f>
        <v>#REF!</v>
      </c>
      <c r="D118" s="23" t="e">
        <f t="array" aca="1" ref="D118" ca="1">SUMPRODUCT(N(OFFSET(partidas,D$2*10,4,10,1)=$B117),OFFSET(partidas,D$2*10,3,10,1))</f>
        <v>#REF!</v>
      </c>
      <c r="E118" s="23" t="e">
        <f t="array" aca="1" ref="E118" ca="1">SUMPRODUCT(N(OFFSET(partidas,E$2*10,4,10,1)=$B117),OFFSET(partidas,E$2*10,3,10,1))</f>
        <v>#REF!</v>
      </c>
      <c r="F118" s="23" t="e">
        <f t="array" aca="1" ref="F118" ca="1">SUMPRODUCT(N(OFFSET(partidas,F$2*10,4,10,1)=$B117),OFFSET(partidas,F$2*10,3,10,1))</f>
        <v>#REF!</v>
      </c>
      <c r="G118" s="23" t="e">
        <f t="array" aca="1" ref="G118" ca="1">SUMPRODUCT(N(OFFSET(partidas,G$2*10,4,10,1)=$B117),OFFSET(partidas,G$2*10,3,10,1))</f>
        <v>#REF!</v>
      </c>
      <c r="H118" s="23" t="e">
        <f t="array" aca="1" ref="H118" ca="1">SUMPRODUCT(N(OFFSET(partidas,H$2*10,4,10,1)=$B117),OFFSET(partidas,H$2*10,3,10,1))</f>
        <v>#REF!</v>
      </c>
      <c r="I118" s="23" t="e">
        <f t="array" aca="1" ref="I118" ca="1">SUMPRODUCT(N(OFFSET(partidas,I$2*10,4,10,1)=$B117),OFFSET(partidas,I$2*10,3,10,1))</f>
        <v>#REF!</v>
      </c>
      <c r="J118" s="23" t="e">
        <f t="array" aca="1" ref="J118" ca="1">SUMPRODUCT(N(OFFSET(partidas,J$2*10,4,10,1)=$B117),OFFSET(partidas,J$2*10,3,10,1))</f>
        <v>#REF!</v>
      </c>
      <c r="K118" s="23" t="e">
        <f t="array" aca="1" ref="K118" ca="1">SUMPRODUCT(N(OFFSET(partidas,K$2*10,4,10,1)=$B117),OFFSET(partidas,K$2*10,3,10,1))</f>
        <v>#REF!</v>
      </c>
      <c r="L118" s="23" t="e">
        <f t="array" aca="1" ref="L118" ca="1">SUMPRODUCT(N(OFFSET(partidas,L$2*10,4,10,1)=$B117),OFFSET(partidas,L$2*10,3,10,1))</f>
        <v>#REF!</v>
      </c>
      <c r="M118" s="23" t="e">
        <f t="array" aca="1" ref="M118" ca="1">SUMPRODUCT(N(OFFSET(partidas,M$2*10,4,10,1)=$B117),OFFSET(partidas,M$2*10,3,10,1))</f>
        <v>#REF!</v>
      </c>
      <c r="N118" s="23" t="e">
        <f t="array" aca="1" ref="N118" ca="1">SUMPRODUCT(N(OFFSET(partidas,N$2*10,4,10,1)=$B117),OFFSET(partidas,N$2*10,3,10,1))</f>
        <v>#REF!</v>
      </c>
      <c r="O118" s="23" t="e">
        <f t="array" aca="1" ref="O118" ca="1">SUMPRODUCT(N(OFFSET(partidas,O$2*10,4,10,1)=$B117),OFFSET(partidas,O$2*10,3,10,1))</f>
        <v>#REF!</v>
      </c>
      <c r="P118" s="23" t="e">
        <f t="array" aca="1" ref="P118" ca="1">SUMPRODUCT(N(OFFSET(partidas,P$2*10,4,10,1)=$B117),OFFSET(partidas,P$2*10,3,10,1))</f>
        <v>#REF!</v>
      </c>
      <c r="Q118" s="23" t="e">
        <f t="array" aca="1" ref="Q118" ca="1">SUMPRODUCT(N(OFFSET(partidas,Q$2*10,4,10,1)=$B117),OFFSET(partidas,Q$2*10,3,10,1))</f>
        <v>#REF!</v>
      </c>
      <c r="R118" s="23" t="e">
        <f t="array" aca="1" ref="R118" ca="1">SUMPRODUCT(N(OFFSET(partidas,R$2*10,4,10,1)=$B117),OFFSET(partidas,R$2*10,3,10,1))</f>
        <v>#REF!</v>
      </c>
      <c r="S118" s="23" t="e">
        <f t="array" aca="1" ref="S118" ca="1">SUMPRODUCT(N(OFFSET(partidas,S$2*10,4,10,1)=$B117),OFFSET(partidas,S$2*10,3,10,1))</f>
        <v>#REF!</v>
      </c>
      <c r="T118" s="23" t="e">
        <f t="array" aca="1" ref="T118" ca="1">SUMPRODUCT(N(OFFSET(partidas,T$2*10,4,10,1)=$B117),OFFSET(partidas,T$2*10,3,10,1))</f>
        <v>#REF!</v>
      </c>
      <c r="U118" s="23" t="e">
        <f t="array" aca="1" ref="U118" ca="1">SUMPRODUCT(N(OFFSET(partidas,U$2*10,4,10,1)=$B117),OFFSET(partidas,U$2*10,3,10,1))</f>
        <v>#REF!</v>
      </c>
      <c r="V118" s="23" t="e">
        <f t="array" aca="1" ref="V118" ca="1">SUMPRODUCT(N(OFFSET(partidas,V$2*10,4,10,1)=$B117),OFFSET(partidas,V$2*10,3,10,1))</f>
        <v>#REF!</v>
      </c>
      <c r="W118" s="23" t="e">
        <f t="array" aca="1" ref="W118" ca="1">SUMPRODUCT(N(OFFSET(partidas,W$2*10,4,10,1)=$B117),OFFSET(partidas,W$2*10,3,10,1))</f>
        <v>#REF!</v>
      </c>
      <c r="X118" s="23" t="e">
        <f t="array" aca="1" ref="X118" ca="1">SUMPRODUCT(N(OFFSET(partidas,X$2*10,4,10,1)=$B117),OFFSET(partidas,X$2*10,3,10,1))</f>
        <v>#REF!</v>
      </c>
      <c r="Y118" s="23" t="e">
        <f t="array" aca="1" ref="Y118" ca="1">SUMPRODUCT(N(OFFSET(partidas,Y$2*10,4,10,1)=$B117),OFFSET(partidas,Y$2*10,3,10,1))</f>
        <v>#REF!</v>
      </c>
      <c r="Z118" s="23" t="e">
        <f t="array" aca="1" ref="Z118" ca="1">SUMPRODUCT(N(OFFSET(partidas,Z$2*10,4,10,1)=$B117),OFFSET(partidas,Z$2*10,3,10,1))</f>
        <v>#REF!</v>
      </c>
      <c r="AA118" s="23" t="e">
        <f t="array" aca="1" ref="AA118" ca="1">SUMPRODUCT(N(OFFSET(partidas,AA$2*10,4,10,1)=$B117),OFFSET(partidas,AA$2*10,3,10,1))</f>
        <v>#REF!</v>
      </c>
      <c r="AB118" s="23" t="e">
        <f t="array" aca="1" ref="AB118" ca="1">SUMPRODUCT(N(OFFSET(partidas,AB$2*10,4,10,1)=$B117),OFFSET(partidas,AB$2*10,3,10,1))</f>
        <v>#REF!</v>
      </c>
      <c r="AC118" s="23" t="e">
        <f t="array" aca="1" ref="AC118" ca="1">SUMPRODUCT(N(OFFSET(partidas,AC$2*10,4,10,1)=$B117),OFFSET(partidas,AC$2*10,3,10,1))</f>
        <v>#REF!</v>
      </c>
      <c r="AD118" s="23" t="e">
        <f t="array" aca="1" ref="AD118" ca="1">SUMPRODUCT(N(OFFSET(partidas,AD$2*10,4,10,1)=$B117),OFFSET(partidas,AD$2*10,3,10,1))</f>
        <v>#REF!</v>
      </c>
      <c r="AE118" s="23" t="e">
        <f t="array" aca="1" ref="AE118" ca="1">SUMPRODUCT(N(OFFSET(partidas,AE$2*10,4,10,1)=$B117),OFFSET(partidas,AE$2*10,3,10,1))</f>
        <v>#REF!</v>
      </c>
      <c r="AF118" s="23" t="e">
        <f t="array" aca="1" ref="AF118" ca="1">SUMPRODUCT(N(OFFSET(partidas,AF$2*10,4,10,1)=$B117),OFFSET(partidas,AF$2*10,3,10,1))</f>
        <v>#REF!</v>
      </c>
      <c r="AG118" s="23" t="e">
        <f t="array" aca="1" ref="AG118" ca="1">SUMPRODUCT(N(OFFSET(partidas,AG$2*10,4,10,1)=$B117),OFFSET(partidas,AG$2*10,3,10,1))</f>
        <v>#REF!</v>
      </c>
      <c r="AH118" s="23" t="e">
        <f t="array" aca="1" ref="AH118" ca="1">SUMPRODUCT(N(OFFSET(partidas,AH$2*10,4,10,1)=$B117),OFFSET(partidas,AH$2*10,3,10,1))</f>
        <v>#REF!</v>
      </c>
      <c r="AI118" s="23" t="e">
        <f t="array" aca="1" ref="AI118" ca="1">SUMPRODUCT(N(OFFSET(partidas,AI$2*10,4,10,1)=$B117),OFFSET(partidas,AI$2*10,3,10,1))</f>
        <v>#REF!</v>
      </c>
      <c r="AJ118" s="23" t="e">
        <f t="array" aca="1" ref="AJ118" ca="1">SUMPRODUCT(N(OFFSET(partidas,AJ$2*10,4,10,1)=$B117),OFFSET(partidas,AJ$2*10,3,10,1))</f>
        <v>#REF!</v>
      </c>
      <c r="AK118" s="23" t="e">
        <f t="array" aca="1" ref="AK118" ca="1">SUMPRODUCT(N(OFFSET(partidas,AK$2*10,4,10,1)=$B117),OFFSET(partidas,AK$2*10,3,10,1))</f>
        <v>#REF!</v>
      </c>
      <c r="AL118" s="23" t="e">
        <f t="array" aca="1" ref="AL118" ca="1">SUMPRODUCT(N(OFFSET(partidas,AL$2*10,4,10,1)=$B117),OFFSET(partidas,AL$2*10,3,10,1))</f>
        <v>#REF!</v>
      </c>
      <c r="AM118" s="23" t="e">
        <f t="array" aca="1" ref="AM118" ca="1">SUMPRODUCT(N(OFFSET(partidas,AM$2*10,4,10,1)=$B117),OFFSET(partidas,AM$2*10,3,10,1))</f>
        <v>#REF!</v>
      </c>
      <c r="AN118" s="23" t="e">
        <f t="array" aca="1" ref="AN118" ca="1">SUMPRODUCT(N(OFFSET(partidas,AN$2*10,4,10,1)=$B117),OFFSET(partidas,AN$2*10,3,10,1))</f>
        <v>#REF!</v>
      </c>
      <c r="AO118" s="23" t="e">
        <f ca="1">C118</f>
        <v>#REF!</v>
      </c>
      <c r="AP118" s="23" t="e">
        <f t="shared" ca="1" si="139"/>
        <v>#REF!</v>
      </c>
      <c r="AQ118" s="23" t="e">
        <f t="shared" ca="1" si="139"/>
        <v>#REF!</v>
      </c>
      <c r="AR118" s="23" t="e">
        <f t="shared" ca="1" si="139"/>
        <v>#REF!</v>
      </c>
      <c r="AS118" s="23" t="e">
        <f t="shared" ca="1" si="139"/>
        <v>#REF!</v>
      </c>
      <c r="AT118" s="23" t="e">
        <f t="shared" ca="1" si="139"/>
        <v>#REF!</v>
      </c>
      <c r="AU118" s="23" t="e">
        <f t="shared" ca="1" si="139"/>
        <v>#REF!</v>
      </c>
      <c r="AV118" s="23" t="e">
        <f t="shared" ca="1" si="139"/>
        <v>#REF!</v>
      </c>
      <c r="AW118" s="23" t="e">
        <f t="shared" ca="1" si="139"/>
        <v>#REF!</v>
      </c>
      <c r="AX118" s="23" t="e">
        <f t="shared" ca="1" si="139"/>
        <v>#REF!</v>
      </c>
      <c r="AY118" s="23" t="e">
        <f t="shared" ref="AY118:BZ118" ca="1" si="141">M118+AX118</f>
        <v>#REF!</v>
      </c>
      <c r="AZ118" s="23" t="e">
        <f t="shared" ca="1" si="141"/>
        <v>#REF!</v>
      </c>
      <c r="BA118" s="23" t="e">
        <f t="shared" ca="1" si="141"/>
        <v>#REF!</v>
      </c>
      <c r="BB118" s="23" t="e">
        <f t="shared" ca="1" si="141"/>
        <v>#REF!</v>
      </c>
      <c r="BC118" s="23" t="e">
        <f t="shared" ca="1" si="141"/>
        <v>#REF!</v>
      </c>
      <c r="BD118" s="23" t="e">
        <f t="shared" ca="1" si="141"/>
        <v>#REF!</v>
      </c>
      <c r="BE118" s="23" t="e">
        <f t="shared" ca="1" si="141"/>
        <v>#REF!</v>
      </c>
      <c r="BF118" s="23" t="e">
        <f t="shared" ca="1" si="141"/>
        <v>#REF!</v>
      </c>
      <c r="BG118" s="23" t="e">
        <f t="shared" ca="1" si="141"/>
        <v>#REF!</v>
      </c>
      <c r="BH118" s="23" t="e">
        <f t="shared" ca="1" si="141"/>
        <v>#REF!</v>
      </c>
      <c r="BI118" s="23" t="e">
        <f t="shared" ca="1" si="141"/>
        <v>#REF!</v>
      </c>
      <c r="BJ118" s="23" t="e">
        <f t="shared" ca="1" si="141"/>
        <v>#REF!</v>
      </c>
      <c r="BK118" s="23" t="e">
        <f t="shared" ca="1" si="141"/>
        <v>#REF!</v>
      </c>
      <c r="BL118" s="23" t="e">
        <f t="shared" ca="1" si="141"/>
        <v>#REF!</v>
      </c>
      <c r="BM118" s="23" t="e">
        <f t="shared" ca="1" si="141"/>
        <v>#REF!</v>
      </c>
      <c r="BN118" s="23" t="e">
        <f t="shared" ca="1" si="141"/>
        <v>#REF!</v>
      </c>
      <c r="BO118" s="23" t="e">
        <f t="shared" ca="1" si="141"/>
        <v>#REF!</v>
      </c>
      <c r="BP118" s="23" t="e">
        <f t="shared" ca="1" si="141"/>
        <v>#REF!</v>
      </c>
      <c r="BQ118" s="23" t="e">
        <f t="shared" ca="1" si="141"/>
        <v>#REF!</v>
      </c>
      <c r="BR118" s="23" t="e">
        <f t="shared" ca="1" si="141"/>
        <v>#REF!</v>
      </c>
      <c r="BS118" s="23" t="e">
        <f t="shared" ca="1" si="141"/>
        <v>#REF!</v>
      </c>
      <c r="BT118" s="23" t="e">
        <f t="shared" ca="1" si="141"/>
        <v>#REF!</v>
      </c>
      <c r="BU118" s="23" t="e">
        <f t="shared" ca="1" si="141"/>
        <v>#REF!</v>
      </c>
      <c r="BV118" s="23" t="e">
        <f t="shared" ca="1" si="141"/>
        <v>#REF!</v>
      </c>
      <c r="BW118" s="23" t="e">
        <f t="shared" ca="1" si="141"/>
        <v>#REF!</v>
      </c>
      <c r="BX118" s="23" t="e">
        <f t="shared" ca="1" si="141"/>
        <v>#REF!</v>
      </c>
      <c r="BY118" s="23" t="e">
        <f t="shared" ca="1" si="141"/>
        <v>#REF!</v>
      </c>
      <c r="BZ118" s="23" t="e">
        <f t="shared" ca="1" si="141"/>
        <v>#REF!</v>
      </c>
    </row>
    <row r="119" spans="1:78" ht="13.5" thickBot="1" x14ac:dyDescent="0.25">
      <c r="A119" s="37"/>
      <c r="B119" s="22" t="e">
        <f t="shared" si="80"/>
        <v>#REF!</v>
      </c>
      <c r="C119" s="23" t="e">
        <f t="array" aca="1" ref="C119" ca="1">SUMPRODUCT(N(OFFSET(partidas,C$2*10,0,10,1)=$B117),OFFSET(partidas,C$2*10,3,10,1))</f>
        <v>#REF!</v>
      </c>
      <c r="D119" s="23" t="e">
        <f t="array" aca="1" ref="D119" ca="1">SUMPRODUCT(N(OFFSET(partidas,D$2*10,0,10,1)=$B117),OFFSET(partidas,D$2*10,3,10,1))</f>
        <v>#REF!</v>
      </c>
      <c r="E119" s="23" t="e">
        <f t="array" aca="1" ref="E119" ca="1">SUMPRODUCT(N(OFFSET(partidas,E$2*10,0,10,1)=$B117),OFFSET(partidas,E$2*10,3,10,1))</f>
        <v>#REF!</v>
      </c>
      <c r="F119" s="23" t="e">
        <f t="array" aca="1" ref="F119" ca="1">SUMPRODUCT(N(OFFSET(partidas,F$2*10,0,10,1)=$B117),OFFSET(partidas,F$2*10,3,10,1))</f>
        <v>#REF!</v>
      </c>
      <c r="G119" s="23" t="e">
        <f t="array" aca="1" ref="G119" ca="1">SUMPRODUCT(N(OFFSET(partidas,G$2*10,0,10,1)=$B117),OFFSET(partidas,G$2*10,3,10,1))</f>
        <v>#REF!</v>
      </c>
      <c r="H119" s="23" t="e">
        <f t="array" aca="1" ref="H119" ca="1">SUMPRODUCT(N(OFFSET(partidas,H$2*10,0,10,1)=$B117),OFFSET(partidas,H$2*10,3,10,1))</f>
        <v>#REF!</v>
      </c>
      <c r="I119" s="23" t="e">
        <f t="array" aca="1" ref="I119" ca="1">SUMPRODUCT(N(OFFSET(partidas,I$2*10,0,10,1)=$B117),OFFSET(partidas,I$2*10,3,10,1))</f>
        <v>#REF!</v>
      </c>
      <c r="J119" s="23" t="e">
        <f t="array" aca="1" ref="J119" ca="1">SUMPRODUCT(N(OFFSET(partidas,J$2*10,0,10,1)=$B117),OFFSET(partidas,J$2*10,3,10,1))</f>
        <v>#REF!</v>
      </c>
      <c r="K119" s="23" t="e">
        <f t="array" aca="1" ref="K119" ca="1">SUMPRODUCT(N(OFFSET(partidas,K$2*10,0,10,1)=$B117),OFFSET(partidas,K$2*10,3,10,1))</f>
        <v>#REF!</v>
      </c>
      <c r="L119" s="23" t="e">
        <f t="array" aca="1" ref="L119" ca="1">SUMPRODUCT(N(OFFSET(partidas,L$2*10,0,10,1)=$B117),OFFSET(partidas,L$2*10,3,10,1))</f>
        <v>#REF!</v>
      </c>
      <c r="M119" s="23" t="e">
        <f t="array" aca="1" ref="M119" ca="1">SUMPRODUCT(N(OFFSET(partidas,M$2*10,0,10,1)=$B117),OFFSET(partidas,M$2*10,3,10,1))</f>
        <v>#REF!</v>
      </c>
      <c r="N119" s="23" t="e">
        <f t="array" aca="1" ref="N119" ca="1">SUMPRODUCT(N(OFFSET(partidas,N$2*10,0,10,1)=$B117),OFFSET(partidas,N$2*10,3,10,1))</f>
        <v>#REF!</v>
      </c>
      <c r="O119" s="23" t="e">
        <f t="array" aca="1" ref="O119" ca="1">SUMPRODUCT(N(OFFSET(partidas,O$2*10,0,10,1)=$B117),OFFSET(partidas,O$2*10,3,10,1))</f>
        <v>#REF!</v>
      </c>
      <c r="P119" s="23" t="e">
        <f t="array" aca="1" ref="P119" ca="1">SUMPRODUCT(N(OFFSET(partidas,P$2*10,0,10,1)=$B117),OFFSET(partidas,P$2*10,3,10,1))</f>
        <v>#REF!</v>
      </c>
      <c r="Q119" s="23" t="e">
        <f t="array" aca="1" ref="Q119" ca="1">SUMPRODUCT(N(OFFSET(partidas,Q$2*10,0,10,1)=$B117),OFFSET(partidas,Q$2*10,3,10,1))</f>
        <v>#REF!</v>
      </c>
      <c r="R119" s="23" t="e">
        <f t="array" aca="1" ref="R119" ca="1">SUMPRODUCT(N(OFFSET(partidas,R$2*10,0,10,1)=$B117),OFFSET(partidas,R$2*10,3,10,1))</f>
        <v>#REF!</v>
      </c>
      <c r="S119" s="23" t="e">
        <f t="array" aca="1" ref="S119" ca="1">SUMPRODUCT(N(OFFSET(partidas,S$2*10,0,10,1)=$B117),OFFSET(partidas,S$2*10,3,10,1))</f>
        <v>#REF!</v>
      </c>
      <c r="T119" s="23" t="e">
        <f t="array" aca="1" ref="T119" ca="1">SUMPRODUCT(N(OFFSET(partidas,T$2*10,0,10,1)=$B117),OFFSET(partidas,T$2*10,3,10,1))</f>
        <v>#REF!</v>
      </c>
      <c r="U119" s="23" t="e">
        <f t="array" aca="1" ref="U119" ca="1">SUMPRODUCT(N(OFFSET(partidas,U$2*10,0,10,1)=$B117),OFFSET(partidas,U$2*10,3,10,1))</f>
        <v>#REF!</v>
      </c>
      <c r="V119" s="23" t="e">
        <f t="array" aca="1" ref="V119" ca="1">SUMPRODUCT(N(OFFSET(partidas,V$2*10,0,10,1)=$B117),OFFSET(partidas,V$2*10,3,10,1))</f>
        <v>#REF!</v>
      </c>
      <c r="W119" s="23" t="e">
        <f t="array" aca="1" ref="W119" ca="1">SUMPRODUCT(N(OFFSET(partidas,W$2*10,0,10,1)=$B117),OFFSET(partidas,W$2*10,3,10,1))</f>
        <v>#REF!</v>
      </c>
      <c r="X119" s="23" t="e">
        <f t="array" aca="1" ref="X119" ca="1">SUMPRODUCT(N(OFFSET(partidas,X$2*10,0,10,1)=$B117),OFFSET(partidas,X$2*10,3,10,1))</f>
        <v>#REF!</v>
      </c>
      <c r="Y119" s="23" t="e">
        <f t="array" aca="1" ref="Y119" ca="1">SUMPRODUCT(N(OFFSET(partidas,Y$2*10,0,10,1)=$B117),OFFSET(partidas,Y$2*10,3,10,1))</f>
        <v>#REF!</v>
      </c>
      <c r="Z119" s="23" t="e">
        <f t="array" aca="1" ref="Z119" ca="1">SUMPRODUCT(N(OFFSET(partidas,Z$2*10,0,10,1)=$B117),OFFSET(partidas,Z$2*10,3,10,1))</f>
        <v>#REF!</v>
      </c>
      <c r="AA119" s="23" t="e">
        <f t="array" aca="1" ref="AA119" ca="1">SUMPRODUCT(N(OFFSET(partidas,AA$2*10,0,10,1)=$B117),OFFSET(partidas,AA$2*10,3,10,1))</f>
        <v>#REF!</v>
      </c>
      <c r="AB119" s="23" t="e">
        <f t="array" aca="1" ref="AB119" ca="1">SUMPRODUCT(N(OFFSET(partidas,AB$2*10,0,10,1)=$B117),OFFSET(partidas,AB$2*10,3,10,1))</f>
        <v>#REF!</v>
      </c>
      <c r="AC119" s="23" t="e">
        <f t="array" aca="1" ref="AC119" ca="1">SUMPRODUCT(N(OFFSET(partidas,AC$2*10,0,10,1)=$B117),OFFSET(partidas,AC$2*10,3,10,1))</f>
        <v>#REF!</v>
      </c>
      <c r="AD119" s="23" t="e">
        <f t="array" aca="1" ref="AD119" ca="1">SUMPRODUCT(N(OFFSET(partidas,AD$2*10,0,10,1)=$B117),OFFSET(partidas,AD$2*10,3,10,1))</f>
        <v>#REF!</v>
      </c>
      <c r="AE119" s="23" t="e">
        <f t="array" aca="1" ref="AE119" ca="1">SUMPRODUCT(N(OFFSET(partidas,AE$2*10,0,10,1)=$B117),OFFSET(partidas,AE$2*10,3,10,1))</f>
        <v>#REF!</v>
      </c>
      <c r="AF119" s="23" t="e">
        <f t="array" aca="1" ref="AF119" ca="1">SUMPRODUCT(N(OFFSET(partidas,AF$2*10,0,10,1)=$B117),OFFSET(partidas,AF$2*10,3,10,1))</f>
        <v>#REF!</v>
      </c>
      <c r="AG119" s="23" t="e">
        <f t="array" aca="1" ref="AG119" ca="1">SUMPRODUCT(N(OFFSET(partidas,AG$2*10,0,10,1)=$B117),OFFSET(partidas,AG$2*10,3,10,1))</f>
        <v>#REF!</v>
      </c>
      <c r="AH119" s="23" t="e">
        <f t="array" aca="1" ref="AH119" ca="1">SUMPRODUCT(N(OFFSET(partidas,AH$2*10,0,10,1)=$B117),OFFSET(partidas,AH$2*10,3,10,1))</f>
        <v>#REF!</v>
      </c>
      <c r="AI119" s="23" t="e">
        <f t="array" aca="1" ref="AI119" ca="1">SUMPRODUCT(N(OFFSET(partidas,AI$2*10,0,10,1)=$B117),OFFSET(partidas,AI$2*10,3,10,1))</f>
        <v>#REF!</v>
      </c>
      <c r="AJ119" s="23" t="e">
        <f t="array" aca="1" ref="AJ119" ca="1">SUMPRODUCT(N(OFFSET(partidas,AJ$2*10,0,10,1)=$B117),OFFSET(partidas,AJ$2*10,3,10,1))</f>
        <v>#REF!</v>
      </c>
      <c r="AK119" s="23" t="e">
        <f t="array" aca="1" ref="AK119" ca="1">SUMPRODUCT(N(OFFSET(partidas,AK$2*10,0,10,1)=$B117),OFFSET(partidas,AK$2*10,3,10,1))</f>
        <v>#REF!</v>
      </c>
      <c r="AL119" s="23" t="e">
        <f t="array" aca="1" ref="AL119" ca="1">SUMPRODUCT(N(OFFSET(partidas,AL$2*10,0,10,1)=$B117),OFFSET(partidas,AL$2*10,3,10,1))</f>
        <v>#REF!</v>
      </c>
      <c r="AM119" s="23" t="e">
        <f t="array" aca="1" ref="AM119" ca="1">SUMPRODUCT(N(OFFSET(partidas,AM$2*10,0,10,1)=$B117),OFFSET(partidas,AM$2*10,3,10,1))</f>
        <v>#REF!</v>
      </c>
      <c r="AN119" s="23" t="e">
        <f t="array" aca="1" ref="AN119" ca="1">SUMPRODUCT(N(OFFSET(partidas,AN$2*10,0,10,1)=$B117),OFFSET(partidas,AN$2*10,3,10,1))</f>
        <v>#REF!</v>
      </c>
      <c r="AO119" s="23" t="e">
        <f ca="1">C119</f>
        <v>#REF!</v>
      </c>
      <c r="AP119" s="23" t="e">
        <f t="shared" ca="1" si="139"/>
        <v>#REF!</v>
      </c>
      <c r="AQ119" s="23" t="e">
        <f t="shared" ca="1" si="139"/>
        <v>#REF!</v>
      </c>
      <c r="AR119" s="23" t="e">
        <f t="shared" ca="1" si="139"/>
        <v>#REF!</v>
      </c>
      <c r="AS119" s="23" t="e">
        <f t="shared" ca="1" si="139"/>
        <v>#REF!</v>
      </c>
      <c r="AT119" s="23" t="e">
        <f t="shared" ca="1" si="139"/>
        <v>#REF!</v>
      </c>
      <c r="AU119" s="23" t="e">
        <f t="shared" ca="1" si="139"/>
        <v>#REF!</v>
      </c>
      <c r="AV119" s="23" t="e">
        <f t="shared" ca="1" si="139"/>
        <v>#REF!</v>
      </c>
      <c r="AW119" s="23" t="e">
        <f t="shared" ca="1" si="139"/>
        <v>#REF!</v>
      </c>
      <c r="AX119" s="23" t="e">
        <f t="shared" ca="1" si="139"/>
        <v>#REF!</v>
      </c>
      <c r="AY119" s="23" t="e">
        <f t="shared" ref="AY119:BZ119" ca="1" si="142">M119+AX119</f>
        <v>#REF!</v>
      </c>
      <c r="AZ119" s="23" t="e">
        <f t="shared" ca="1" si="142"/>
        <v>#REF!</v>
      </c>
      <c r="BA119" s="23" t="e">
        <f t="shared" ca="1" si="142"/>
        <v>#REF!</v>
      </c>
      <c r="BB119" s="23" t="e">
        <f t="shared" ca="1" si="142"/>
        <v>#REF!</v>
      </c>
      <c r="BC119" s="23" t="e">
        <f t="shared" ca="1" si="142"/>
        <v>#REF!</v>
      </c>
      <c r="BD119" s="23" t="e">
        <f t="shared" ca="1" si="142"/>
        <v>#REF!</v>
      </c>
      <c r="BE119" s="23" t="e">
        <f t="shared" ca="1" si="142"/>
        <v>#REF!</v>
      </c>
      <c r="BF119" s="23" t="e">
        <f t="shared" ca="1" si="142"/>
        <v>#REF!</v>
      </c>
      <c r="BG119" s="23" t="e">
        <f t="shared" ca="1" si="142"/>
        <v>#REF!</v>
      </c>
      <c r="BH119" s="23" t="e">
        <f t="shared" ca="1" si="142"/>
        <v>#REF!</v>
      </c>
      <c r="BI119" s="23" t="e">
        <f t="shared" ca="1" si="142"/>
        <v>#REF!</v>
      </c>
      <c r="BJ119" s="23" t="e">
        <f t="shared" ca="1" si="142"/>
        <v>#REF!</v>
      </c>
      <c r="BK119" s="23" t="e">
        <f t="shared" ca="1" si="142"/>
        <v>#REF!</v>
      </c>
      <c r="BL119" s="23" t="e">
        <f t="shared" ca="1" si="142"/>
        <v>#REF!</v>
      </c>
      <c r="BM119" s="23" t="e">
        <f t="shared" ca="1" si="142"/>
        <v>#REF!</v>
      </c>
      <c r="BN119" s="23" t="e">
        <f t="shared" ca="1" si="142"/>
        <v>#REF!</v>
      </c>
      <c r="BO119" s="23" t="e">
        <f t="shared" ca="1" si="142"/>
        <v>#REF!</v>
      </c>
      <c r="BP119" s="23" t="e">
        <f t="shared" ca="1" si="142"/>
        <v>#REF!</v>
      </c>
      <c r="BQ119" s="23" t="e">
        <f t="shared" ca="1" si="142"/>
        <v>#REF!</v>
      </c>
      <c r="BR119" s="23" t="e">
        <f t="shared" ca="1" si="142"/>
        <v>#REF!</v>
      </c>
      <c r="BS119" s="23" t="e">
        <f t="shared" ca="1" si="142"/>
        <v>#REF!</v>
      </c>
      <c r="BT119" s="23" t="e">
        <f t="shared" ca="1" si="142"/>
        <v>#REF!</v>
      </c>
      <c r="BU119" s="23" t="e">
        <f t="shared" ca="1" si="142"/>
        <v>#REF!</v>
      </c>
      <c r="BV119" s="23" t="e">
        <f t="shared" ca="1" si="142"/>
        <v>#REF!</v>
      </c>
      <c r="BW119" s="23" t="e">
        <f t="shared" ca="1" si="142"/>
        <v>#REF!</v>
      </c>
      <c r="BX119" s="23" t="e">
        <f t="shared" ca="1" si="142"/>
        <v>#REF!</v>
      </c>
      <c r="BY119" s="23" t="e">
        <f t="shared" ca="1" si="142"/>
        <v>#REF!</v>
      </c>
      <c r="BZ119" s="23" t="e">
        <f t="shared" ca="1" si="142"/>
        <v>#REF!</v>
      </c>
    </row>
    <row r="120" spans="1:78" ht="13.5" thickBot="1" x14ac:dyDescent="0.25">
      <c r="A120" s="37"/>
      <c r="B120" s="22" t="e">
        <f t="shared" si="80"/>
        <v>#REF!</v>
      </c>
      <c r="C120" s="23" t="e">
        <f t="array" aca="1" ref="C120" ca="1">SUMPRODUCT(N(OFFSET(partidas,C$2*10,4,10,1)=$B117),OFFSET(partidas,C$2*10,1,10,1))</f>
        <v>#REF!</v>
      </c>
      <c r="D120" s="23" t="e">
        <f t="array" aca="1" ref="D120" ca="1">SUMPRODUCT(N(OFFSET(partidas,D$2*10,4,10,1)=$B117),OFFSET(partidas,D$2*10,1,10,1))</f>
        <v>#REF!</v>
      </c>
      <c r="E120" s="23" t="e">
        <f t="array" aca="1" ref="E120" ca="1">SUMPRODUCT(N(OFFSET(partidas,E$2*10,4,10,1)=$B117),OFFSET(partidas,E$2*10,1,10,1))</f>
        <v>#REF!</v>
      </c>
      <c r="F120" s="23" t="e">
        <f t="array" aca="1" ref="F120" ca="1">SUMPRODUCT(N(OFFSET(partidas,F$2*10,4,10,1)=$B117),OFFSET(partidas,F$2*10,1,10,1))</f>
        <v>#REF!</v>
      </c>
      <c r="G120" s="23" t="e">
        <f t="array" aca="1" ref="G120" ca="1">SUMPRODUCT(N(OFFSET(partidas,G$2*10,4,10,1)=$B117),OFFSET(partidas,G$2*10,1,10,1))</f>
        <v>#REF!</v>
      </c>
      <c r="H120" s="23" t="e">
        <f t="array" aca="1" ref="H120" ca="1">SUMPRODUCT(N(OFFSET(partidas,H$2*10,4,10,1)=$B117),OFFSET(partidas,H$2*10,1,10,1))</f>
        <v>#REF!</v>
      </c>
      <c r="I120" s="23" t="e">
        <f t="array" aca="1" ref="I120" ca="1">SUMPRODUCT(N(OFFSET(partidas,I$2*10,4,10,1)=$B117),OFFSET(partidas,I$2*10,1,10,1))</f>
        <v>#REF!</v>
      </c>
      <c r="J120" s="23" t="e">
        <f t="array" aca="1" ref="J120" ca="1">SUMPRODUCT(N(OFFSET(partidas,J$2*10,4,10,1)=$B117),OFFSET(partidas,J$2*10,1,10,1))</f>
        <v>#REF!</v>
      </c>
      <c r="K120" s="23" t="e">
        <f t="array" aca="1" ref="K120" ca="1">SUMPRODUCT(N(OFFSET(partidas,K$2*10,4,10,1)=$B117),OFFSET(partidas,K$2*10,1,10,1))</f>
        <v>#REF!</v>
      </c>
      <c r="L120" s="23" t="e">
        <f t="array" aca="1" ref="L120" ca="1">SUMPRODUCT(N(OFFSET(partidas,L$2*10,4,10,1)=$B117),OFFSET(partidas,L$2*10,1,10,1))</f>
        <v>#REF!</v>
      </c>
      <c r="M120" s="23" t="e">
        <f t="array" aca="1" ref="M120" ca="1">SUMPRODUCT(N(OFFSET(partidas,M$2*10,4,10,1)=$B117),OFFSET(partidas,M$2*10,1,10,1))</f>
        <v>#REF!</v>
      </c>
      <c r="N120" s="23" t="e">
        <f t="array" aca="1" ref="N120" ca="1">SUMPRODUCT(N(OFFSET(partidas,N$2*10,4,10,1)=$B117),OFFSET(partidas,N$2*10,1,10,1))</f>
        <v>#REF!</v>
      </c>
      <c r="O120" s="23" t="e">
        <f t="array" aca="1" ref="O120" ca="1">SUMPRODUCT(N(OFFSET(partidas,O$2*10,4,10,1)=$B117),OFFSET(partidas,O$2*10,1,10,1))</f>
        <v>#REF!</v>
      </c>
      <c r="P120" s="23" t="e">
        <f t="array" aca="1" ref="P120" ca="1">SUMPRODUCT(N(OFFSET(partidas,P$2*10,4,10,1)=$B117),OFFSET(partidas,P$2*10,1,10,1))</f>
        <v>#REF!</v>
      </c>
      <c r="Q120" s="23" t="e">
        <f t="array" aca="1" ref="Q120" ca="1">SUMPRODUCT(N(OFFSET(partidas,Q$2*10,4,10,1)=$B117),OFFSET(partidas,Q$2*10,1,10,1))</f>
        <v>#REF!</v>
      </c>
      <c r="R120" s="23" t="e">
        <f t="array" aca="1" ref="R120" ca="1">SUMPRODUCT(N(OFFSET(partidas,R$2*10,4,10,1)=$B117),OFFSET(partidas,R$2*10,1,10,1))</f>
        <v>#REF!</v>
      </c>
      <c r="S120" s="23" t="e">
        <f t="array" aca="1" ref="S120" ca="1">SUMPRODUCT(N(OFFSET(partidas,S$2*10,4,10,1)=$B117),OFFSET(partidas,S$2*10,1,10,1))</f>
        <v>#REF!</v>
      </c>
      <c r="T120" s="23" t="e">
        <f t="array" aca="1" ref="T120" ca="1">SUMPRODUCT(N(OFFSET(partidas,T$2*10,4,10,1)=$B117),OFFSET(partidas,T$2*10,1,10,1))</f>
        <v>#REF!</v>
      </c>
      <c r="U120" s="23" t="e">
        <f t="array" aca="1" ref="U120" ca="1">SUMPRODUCT(N(OFFSET(partidas,U$2*10,4,10,1)=$B117),OFFSET(partidas,U$2*10,1,10,1))</f>
        <v>#REF!</v>
      </c>
      <c r="V120" s="23" t="e">
        <f t="array" aca="1" ref="V120" ca="1">SUMPRODUCT(N(OFFSET(partidas,V$2*10,4,10,1)=$B117),OFFSET(partidas,V$2*10,1,10,1))</f>
        <v>#REF!</v>
      </c>
      <c r="W120" s="23" t="e">
        <f t="array" aca="1" ref="W120" ca="1">SUMPRODUCT(N(OFFSET(partidas,W$2*10,4,10,1)=$B117),OFFSET(partidas,W$2*10,1,10,1))</f>
        <v>#REF!</v>
      </c>
      <c r="X120" s="23" t="e">
        <f t="array" aca="1" ref="X120" ca="1">SUMPRODUCT(N(OFFSET(partidas,X$2*10,4,10,1)=$B117),OFFSET(partidas,X$2*10,1,10,1))</f>
        <v>#REF!</v>
      </c>
      <c r="Y120" s="23" t="e">
        <f t="array" aca="1" ref="Y120" ca="1">SUMPRODUCT(N(OFFSET(partidas,Y$2*10,4,10,1)=$B117),OFFSET(partidas,Y$2*10,1,10,1))</f>
        <v>#REF!</v>
      </c>
      <c r="Z120" s="23" t="e">
        <f t="array" aca="1" ref="Z120" ca="1">SUMPRODUCT(N(OFFSET(partidas,Z$2*10,4,10,1)=$B117),OFFSET(partidas,Z$2*10,1,10,1))</f>
        <v>#REF!</v>
      </c>
      <c r="AA120" s="23" t="e">
        <f t="array" aca="1" ref="AA120" ca="1">SUMPRODUCT(N(OFFSET(partidas,AA$2*10,4,10,1)=$B117),OFFSET(partidas,AA$2*10,1,10,1))</f>
        <v>#REF!</v>
      </c>
      <c r="AB120" s="23" t="e">
        <f t="array" aca="1" ref="AB120" ca="1">SUMPRODUCT(N(OFFSET(partidas,AB$2*10,4,10,1)=$B117),OFFSET(partidas,AB$2*10,1,10,1))</f>
        <v>#REF!</v>
      </c>
      <c r="AC120" s="23" t="e">
        <f t="array" aca="1" ref="AC120" ca="1">SUMPRODUCT(N(OFFSET(partidas,AC$2*10,4,10,1)=$B117),OFFSET(partidas,AC$2*10,1,10,1))</f>
        <v>#REF!</v>
      </c>
      <c r="AD120" s="23" t="e">
        <f t="array" aca="1" ref="AD120" ca="1">SUMPRODUCT(N(OFFSET(partidas,AD$2*10,4,10,1)=$B117),OFFSET(partidas,AD$2*10,1,10,1))</f>
        <v>#REF!</v>
      </c>
      <c r="AE120" s="23" t="e">
        <f t="array" aca="1" ref="AE120" ca="1">SUMPRODUCT(N(OFFSET(partidas,AE$2*10,4,10,1)=$B117),OFFSET(partidas,AE$2*10,1,10,1))</f>
        <v>#REF!</v>
      </c>
      <c r="AF120" s="23" t="e">
        <f t="array" aca="1" ref="AF120" ca="1">SUMPRODUCT(N(OFFSET(partidas,AF$2*10,4,10,1)=$B117),OFFSET(partidas,AF$2*10,1,10,1))</f>
        <v>#REF!</v>
      </c>
      <c r="AG120" s="23" t="e">
        <f t="array" aca="1" ref="AG120" ca="1">SUMPRODUCT(N(OFFSET(partidas,AG$2*10,4,10,1)=$B117),OFFSET(partidas,AG$2*10,1,10,1))</f>
        <v>#REF!</v>
      </c>
      <c r="AH120" s="23" t="e">
        <f t="array" aca="1" ref="AH120" ca="1">SUMPRODUCT(N(OFFSET(partidas,AH$2*10,4,10,1)=$B117),OFFSET(partidas,AH$2*10,1,10,1))</f>
        <v>#REF!</v>
      </c>
      <c r="AI120" s="23" t="e">
        <f t="array" aca="1" ref="AI120" ca="1">SUMPRODUCT(N(OFFSET(partidas,AI$2*10,4,10,1)=$B117),OFFSET(partidas,AI$2*10,1,10,1))</f>
        <v>#REF!</v>
      </c>
      <c r="AJ120" s="23" t="e">
        <f t="array" aca="1" ref="AJ120" ca="1">SUMPRODUCT(N(OFFSET(partidas,AJ$2*10,4,10,1)=$B117),OFFSET(partidas,AJ$2*10,1,10,1))</f>
        <v>#REF!</v>
      </c>
      <c r="AK120" s="23" t="e">
        <f t="array" aca="1" ref="AK120" ca="1">SUMPRODUCT(N(OFFSET(partidas,AK$2*10,4,10,1)=$B117),OFFSET(partidas,AK$2*10,1,10,1))</f>
        <v>#REF!</v>
      </c>
      <c r="AL120" s="23" t="e">
        <f t="array" aca="1" ref="AL120" ca="1">SUMPRODUCT(N(OFFSET(partidas,AL$2*10,4,10,1)=$B117),OFFSET(partidas,AL$2*10,1,10,1))</f>
        <v>#REF!</v>
      </c>
      <c r="AM120" s="23" t="e">
        <f t="array" aca="1" ref="AM120" ca="1">SUMPRODUCT(N(OFFSET(partidas,AM$2*10,4,10,1)=$B117),OFFSET(partidas,AM$2*10,1,10,1))</f>
        <v>#REF!</v>
      </c>
      <c r="AN120" s="23" t="e">
        <f t="array" aca="1" ref="AN120" ca="1">SUMPRODUCT(N(OFFSET(partidas,AN$2*10,4,10,1)=$B117),OFFSET(partidas,AN$2*10,1,10,1))</f>
        <v>#REF!</v>
      </c>
      <c r="AO120" s="23" t="e">
        <f ca="1">C120</f>
        <v>#REF!</v>
      </c>
      <c r="AP120" s="23" t="e">
        <f t="shared" ca="1" si="139"/>
        <v>#REF!</v>
      </c>
      <c r="AQ120" s="23" t="e">
        <f t="shared" ca="1" si="139"/>
        <v>#REF!</v>
      </c>
      <c r="AR120" s="23" t="e">
        <f t="shared" ca="1" si="139"/>
        <v>#REF!</v>
      </c>
      <c r="AS120" s="23" t="e">
        <f t="shared" ca="1" si="139"/>
        <v>#REF!</v>
      </c>
      <c r="AT120" s="23" t="e">
        <f t="shared" ca="1" si="139"/>
        <v>#REF!</v>
      </c>
      <c r="AU120" s="23" t="e">
        <f t="shared" ca="1" si="139"/>
        <v>#REF!</v>
      </c>
      <c r="AV120" s="23" t="e">
        <f t="shared" ca="1" si="139"/>
        <v>#REF!</v>
      </c>
      <c r="AW120" s="23" t="e">
        <f t="shared" ca="1" si="139"/>
        <v>#REF!</v>
      </c>
      <c r="AX120" s="23" t="e">
        <f t="shared" ca="1" si="139"/>
        <v>#REF!</v>
      </c>
      <c r="AY120" s="23" t="e">
        <f t="shared" ref="AY120:BZ120" ca="1" si="143">M120+AX120</f>
        <v>#REF!</v>
      </c>
      <c r="AZ120" s="23" t="e">
        <f t="shared" ca="1" si="143"/>
        <v>#REF!</v>
      </c>
      <c r="BA120" s="23" t="e">
        <f t="shared" ca="1" si="143"/>
        <v>#REF!</v>
      </c>
      <c r="BB120" s="23" t="e">
        <f t="shared" ca="1" si="143"/>
        <v>#REF!</v>
      </c>
      <c r="BC120" s="23" t="e">
        <f t="shared" ca="1" si="143"/>
        <v>#REF!</v>
      </c>
      <c r="BD120" s="23" t="e">
        <f t="shared" ca="1" si="143"/>
        <v>#REF!</v>
      </c>
      <c r="BE120" s="23" t="e">
        <f t="shared" ca="1" si="143"/>
        <v>#REF!</v>
      </c>
      <c r="BF120" s="23" t="e">
        <f t="shared" ca="1" si="143"/>
        <v>#REF!</v>
      </c>
      <c r="BG120" s="23" t="e">
        <f t="shared" ca="1" si="143"/>
        <v>#REF!</v>
      </c>
      <c r="BH120" s="23" t="e">
        <f t="shared" ca="1" si="143"/>
        <v>#REF!</v>
      </c>
      <c r="BI120" s="23" t="e">
        <f t="shared" ca="1" si="143"/>
        <v>#REF!</v>
      </c>
      <c r="BJ120" s="23" t="e">
        <f t="shared" ca="1" si="143"/>
        <v>#REF!</v>
      </c>
      <c r="BK120" s="23" t="e">
        <f t="shared" ca="1" si="143"/>
        <v>#REF!</v>
      </c>
      <c r="BL120" s="23" t="e">
        <f t="shared" ca="1" si="143"/>
        <v>#REF!</v>
      </c>
      <c r="BM120" s="23" t="e">
        <f t="shared" ca="1" si="143"/>
        <v>#REF!</v>
      </c>
      <c r="BN120" s="23" t="e">
        <f t="shared" ca="1" si="143"/>
        <v>#REF!</v>
      </c>
      <c r="BO120" s="23" t="e">
        <f t="shared" ca="1" si="143"/>
        <v>#REF!</v>
      </c>
      <c r="BP120" s="23" t="e">
        <f t="shared" ca="1" si="143"/>
        <v>#REF!</v>
      </c>
      <c r="BQ120" s="23" t="e">
        <f t="shared" ca="1" si="143"/>
        <v>#REF!</v>
      </c>
      <c r="BR120" s="23" t="e">
        <f t="shared" ca="1" si="143"/>
        <v>#REF!</v>
      </c>
      <c r="BS120" s="23" t="e">
        <f t="shared" ca="1" si="143"/>
        <v>#REF!</v>
      </c>
      <c r="BT120" s="23" t="e">
        <f t="shared" ca="1" si="143"/>
        <v>#REF!</v>
      </c>
      <c r="BU120" s="23" t="e">
        <f t="shared" ca="1" si="143"/>
        <v>#REF!</v>
      </c>
      <c r="BV120" s="23" t="e">
        <f t="shared" ca="1" si="143"/>
        <v>#REF!</v>
      </c>
      <c r="BW120" s="23" t="e">
        <f t="shared" ca="1" si="143"/>
        <v>#REF!</v>
      </c>
      <c r="BX120" s="23" t="e">
        <f t="shared" ca="1" si="143"/>
        <v>#REF!</v>
      </c>
      <c r="BY120" s="23" t="e">
        <f t="shared" ca="1" si="143"/>
        <v>#REF!</v>
      </c>
      <c r="BZ120" s="23" t="e">
        <f t="shared" ca="1" si="143"/>
        <v>#REF!</v>
      </c>
    </row>
    <row r="121" spans="1:78" ht="13.5" thickBot="1" x14ac:dyDescent="0.25">
      <c r="A121" s="37"/>
      <c r="B121" s="22" t="e">
        <f t="shared" si="80"/>
        <v>#REF!</v>
      </c>
      <c r="C121" s="23" t="e">
        <f ca="1">(SUM(C117:C118)&gt;SUM(C119:C120))*3+C122</f>
        <v>#REF!</v>
      </c>
      <c r="D121" s="23" t="e">
        <f t="shared" ref="D121:AN121" ca="1" si="144">(SUM(D117:D118)&gt;SUM(D119:D120))*3+D122</f>
        <v>#REF!</v>
      </c>
      <c r="E121" s="23" t="e">
        <f t="shared" ca="1" si="144"/>
        <v>#REF!</v>
      </c>
      <c r="F121" s="23" t="e">
        <f t="shared" ca="1" si="144"/>
        <v>#REF!</v>
      </c>
      <c r="G121" s="23" t="e">
        <f t="shared" ca="1" si="144"/>
        <v>#REF!</v>
      </c>
      <c r="H121" s="23" t="e">
        <f t="shared" ca="1" si="144"/>
        <v>#REF!</v>
      </c>
      <c r="I121" s="23" t="e">
        <f t="shared" ca="1" si="144"/>
        <v>#REF!</v>
      </c>
      <c r="J121" s="23" t="e">
        <f t="shared" ca="1" si="144"/>
        <v>#REF!</v>
      </c>
      <c r="K121" s="23" t="e">
        <f t="shared" ca="1" si="144"/>
        <v>#REF!</v>
      </c>
      <c r="L121" s="23" t="e">
        <f t="shared" ca="1" si="144"/>
        <v>#REF!</v>
      </c>
      <c r="M121" s="23" t="e">
        <f t="shared" ca="1" si="144"/>
        <v>#REF!</v>
      </c>
      <c r="N121" s="23" t="e">
        <f t="shared" ca="1" si="144"/>
        <v>#REF!</v>
      </c>
      <c r="O121" s="23" t="e">
        <f t="shared" ca="1" si="144"/>
        <v>#REF!</v>
      </c>
      <c r="P121" s="23" t="e">
        <f t="shared" ca="1" si="144"/>
        <v>#REF!</v>
      </c>
      <c r="Q121" s="23" t="e">
        <f t="shared" ca="1" si="144"/>
        <v>#REF!</v>
      </c>
      <c r="R121" s="23" t="e">
        <f t="shared" ca="1" si="144"/>
        <v>#REF!</v>
      </c>
      <c r="S121" s="23" t="e">
        <f t="shared" ca="1" si="144"/>
        <v>#REF!</v>
      </c>
      <c r="T121" s="23" t="e">
        <f t="shared" ca="1" si="144"/>
        <v>#REF!</v>
      </c>
      <c r="U121" s="23" t="e">
        <f t="shared" ca="1" si="144"/>
        <v>#REF!</v>
      </c>
      <c r="V121" s="23" t="e">
        <f t="shared" ca="1" si="144"/>
        <v>#REF!</v>
      </c>
      <c r="W121" s="23" t="e">
        <f t="shared" ca="1" si="144"/>
        <v>#REF!</v>
      </c>
      <c r="X121" s="23" t="e">
        <f t="shared" ca="1" si="144"/>
        <v>#REF!</v>
      </c>
      <c r="Y121" s="23" t="e">
        <f t="shared" ca="1" si="144"/>
        <v>#REF!</v>
      </c>
      <c r="Z121" s="23" t="e">
        <f t="shared" ca="1" si="144"/>
        <v>#REF!</v>
      </c>
      <c r="AA121" s="23" t="e">
        <f t="shared" ca="1" si="144"/>
        <v>#REF!</v>
      </c>
      <c r="AB121" s="23" t="e">
        <f t="shared" ca="1" si="144"/>
        <v>#REF!</v>
      </c>
      <c r="AC121" s="23" t="e">
        <f t="shared" ca="1" si="144"/>
        <v>#REF!</v>
      </c>
      <c r="AD121" s="23" t="e">
        <f t="shared" ca="1" si="144"/>
        <v>#REF!</v>
      </c>
      <c r="AE121" s="23" t="e">
        <f t="shared" ca="1" si="144"/>
        <v>#REF!</v>
      </c>
      <c r="AF121" s="23" t="e">
        <f t="shared" ca="1" si="144"/>
        <v>#REF!</v>
      </c>
      <c r="AG121" s="23" t="e">
        <f t="shared" ca="1" si="144"/>
        <v>#REF!</v>
      </c>
      <c r="AH121" s="23" t="e">
        <f t="shared" ca="1" si="144"/>
        <v>#REF!</v>
      </c>
      <c r="AI121" s="23" t="e">
        <f t="shared" ca="1" si="144"/>
        <v>#REF!</v>
      </c>
      <c r="AJ121" s="23" t="e">
        <f t="shared" ca="1" si="144"/>
        <v>#REF!</v>
      </c>
      <c r="AK121" s="23" t="e">
        <f t="shared" ca="1" si="144"/>
        <v>#REF!</v>
      </c>
      <c r="AL121" s="23" t="e">
        <f t="shared" ca="1" si="144"/>
        <v>#REF!</v>
      </c>
      <c r="AM121" s="23" t="e">
        <f t="shared" ca="1" si="144"/>
        <v>#REF!</v>
      </c>
      <c r="AN121" s="23" t="e">
        <f t="shared" ca="1" si="144"/>
        <v>#REF!</v>
      </c>
      <c r="AO121" s="23" t="e">
        <f ca="1">C121</f>
        <v>#REF!</v>
      </c>
      <c r="AP121" s="23" t="e">
        <f t="shared" ca="1" si="139"/>
        <v>#REF!</v>
      </c>
      <c r="AQ121" s="23" t="e">
        <f t="shared" ca="1" si="139"/>
        <v>#REF!</v>
      </c>
      <c r="AR121" s="23" t="e">
        <f t="shared" ca="1" si="139"/>
        <v>#REF!</v>
      </c>
      <c r="AS121" s="23" t="e">
        <f t="shared" ca="1" si="139"/>
        <v>#REF!</v>
      </c>
      <c r="AT121" s="23" t="e">
        <f t="shared" ca="1" si="139"/>
        <v>#REF!</v>
      </c>
      <c r="AU121" s="23" t="e">
        <f t="shared" ca="1" si="139"/>
        <v>#REF!</v>
      </c>
      <c r="AV121" s="23" t="e">
        <f t="shared" ca="1" si="139"/>
        <v>#REF!</v>
      </c>
      <c r="AW121" s="23" t="e">
        <f t="shared" ca="1" si="139"/>
        <v>#REF!</v>
      </c>
      <c r="AX121" s="23" t="e">
        <f t="shared" ca="1" si="139"/>
        <v>#REF!</v>
      </c>
      <c r="AY121" s="23" t="e">
        <f t="shared" ref="AY121:BZ121" ca="1" si="145">M121+AX121</f>
        <v>#REF!</v>
      </c>
      <c r="AZ121" s="23" t="e">
        <f t="shared" ca="1" si="145"/>
        <v>#REF!</v>
      </c>
      <c r="BA121" s="23" t="e">
        <f t="shared" ca="1" si="145"/>
        <v>#REF!</v>
      </c>
      <c r="BB121" s="23" t="e">
        <f t="shared" ca="1" si="145"/>
        <v>#REF!</v>
      </c>
      <c r="BC121" s="23" t="e">
        <f t="shared" ca="1" si="145"/>
        <v>#REF!</v>
      </c>
      <c r="BD121" s="23" t="e">
        <f t="shared" ca="1" si="145"/>
        <v>#REF!</v>
      </c>
      <c r="BE121" s="23" t="e">
        <f t="shared" ca="1" si="145"/>
        <v>#REF!</v>
      </c>
      <c r="BF121" s="23" t="e">
        <f t="shared" ca="1" si="145"/>
        <v>#REF!</v>
      </c>
      <c r="BG121" s="23" t="e">
        <f t="shared" ca="1" si="145"/>
        <v>#REF!</v>
      </c>
      <c r="BH121" s="23" t="e">
        <f t="shared" ca="1" si="145"/>
        <v>#REF!</v>
      </c>
      <c r="BI121" s="23" t="e">
        <f t="shared" ca="1" si="145"/>
        <v>#REF!</v>
      </c>
      <c r="BJ121" s="23" t="e">
        <f t="shared" ca="1" si="145"/>
        <v>#REF!</v>
      </c>
      <c r="BK121" s="23" t="e">
        <f t="shared" ca="1" si="145"/>
        <v>#REF!</v>
      </c>
      <c r="BL121" s="23" t="e">
        <f t="shared" ca="1" si="145"/>
        <v>#REF!</v>
      </c>
      <c r="BM121" s="23" t="e">
        <f t="shared" ca="1" si="145"/>
        <v>#REF!</v>
      </c>
      <c r="BN121" s="23" t="e">
        <f t="shared" ca="1" si="145"/>
        <v>#REF!</v>
      </c>
      <c r="BO121" s="23" t="e">
        <f t="shared" ca="1" si="145"/>
        <v>#REF!</v>
      </c>
      <c r="BP121" s="23" t="e">
        <f t="shared" ca="1" si="145"/>
        <v>#REF!</v>
      </c>
      <c r="BQ121" s="23" t="e">
        <f t="shared" ca="1" si="145"/>
        <v>#REF!</v>
      </c>
      <c r="BR121" s="23" t="e">
        <f t="shared" ca="1" si="145"/>
        <v>#REF!</v>
      </c>
      <c r="BS121" s="23" t="e">
        <f t="shared" ca="1" si="145"/>
        <v>#REF!</v>
      </c>
      <c r="BT121" s="23" t="e">
        <f t="shared" ca="1" si="145"/>
        <v>#REF!</v>
      </c>
      <c r="BU121" s="23" t="e">
        <f t="shared" ca="1" si="145"/>
        <v>#REF!</v>
      </c>
      <c r="BV121" s="23" t="e">
        <f t="shared" ca="1" si="145"/>
        <v>#REF!</v>
      </c>
      <c r="BW121" s="23" t="e">
        <f t="shared" ca="1" si="145"/>
        <v>#REF!</v>
      </c>
      <c r="BX121" s="23" t="e">
        <f t="shared" ca="1" si="145"/>
        <v>#REF!</v>
      </c>
      <c r="BY121" s="23" t="e">
        <f t="shared" ca="1" si="145"/>
        <v>#REF!</v>
      </c>
      <c r="BZ121" s="23" t="e">
        <f t="shared" ca="1" si="145"/>
        <v>#REF!</v>
      </c>
    </row>
    <row r="122" spans="1:78" ht="13.5" thickBot="1" x14ac:dyDescent="0.25">
      <c r="A122" s="37"/>
      <c r="B122" s="22" t="e">
        <f t="shared" si="80"/>
        <v>#REF!</v>
      </c>
      <c r="C122" s="23" t="e">
        <f t="array" aca="1" ref="C122" ca="1">SUMPRODUCT(N(OFFSET(partidas,C$2*10,0,10,1)=$B117),N(OFFSET(partidas,C$2*10,1,10,1)&lt;&gt;""),N(OFFSET(partidas,C$2*10,1,10,1)=OFFSET(partidas,C$2*10,3,10,1)))+SUMPRODUCT(N(OFFSET(partidas,C$2*10,4,10,1)=$B117),N(OFFSET(partidas,C$2*10,1,10,1)&lt;&gt;""),N(OFFSET(partidas,C$2*10,1,10,1)=OFFSET(partidas,C$2*10,3,10,1)))</f>
        <v>#REF!</v>
      </c>
      <c r="D122" s="23" t="e">
        <f t="array" aca="1" ref="D122" ca="1">SUMPRODUCT(N(OFFSET(partidas,D$2*10,0,10,1)=$B117),N(OFFSET(partidas,D$2*10,1,10,1)&lt;&gt;""),N(OFFSET(partidas,D$2*10,1,10,1)=OFFSET(partidas,D$2*10,3,10,1)))+SUMPRODUCT(N(OFFSET(partidas,D$2*10,4,10,1)=$B117),N(OFFSET(partidas,D$2*10,1,10,1)&lt;&gt;""),N(OFFSET(partidas,D$2*10,1,10,1)=OFFSET(partidas,D$2*10,3,10,1)))</f>
        <v>#REF!</v>
      </c>
      <c r="E122" s="23" t="e">
        <f t="array" aca="1" ref="E122" ca="1">SUMPRODUCT(N(OFFSET(partidas,E$2*10,0,10,1)=$B117),N(OFFSET(partidas,E$2*10,1,10,1)&lt;&gt;""),N(OFFSET(partidas,E$2*10,1,10,1)=OFFSET(partidas,E$2*10,3,10,1)))+SUMPRODUCT(N(OFFSET(partidas,E$2*10,4,10,1)=$B117),N(OFFSET(partidas,E$2*10,1,10,1)&lt;&gt;""),N(OFFSET(partidas,E$2*10,1,10,1)=OFFSET(partidas,E$2*10,3,10,1)))</f>
        <v>#REF!</v>
      </c>
      <c r="F122" s="23" t="e">
        <f t="array" aca="1" ref="F122" ca="1">SUMPRODUCT(N(OFFSET(partidas,F$2*10,0,10,1)=$B117),N(OFFSET(partidas,F$2*10,1,10,1)&lt;&gt;""),N(OFFSET(partidas,F$2*10,1,10,1)=OFFSET(partidas,F$2*10,3,10,1)))+SUMPRODUCT(N(OFFSET(partidas,F$2*10,4,10,1)=$B117),N(OFFSET(partidas,F$2*10,1,10,1)&lt;&gt;""),N(OFFSET(partidas,F$2*10,1,10,1)=OFFSET(partidas,F$2*10,3,10,1)))</f>
        <v>#REF!</v>
      </c>
      <c r="G122" s="23" t="e">
        <f t="array" aca="1" ref="G122" ca="1">SUMPRODUCT(N(OFFSET(partidas,G$2*10,0,10,1)=$B117),N(OFFSET(partidas,G$2*10,1,10,1)&lt;&gt;""),N(OFFSET(partidas,G$2*10,1,10,1)=OFFSET(partidas,G$2*10,3,10,1)))+SUMPRODUCT(N(OFFSET(partidas,G$2*10,4,10,1)=$B117),N(OFFSET(partidas,G$2*10,1,10,1)&lt;&gt;""),N(OFFSET(partidas,G$2*10,1,10,1)=OFFSET(partidas,G$2*10,3,10,1)))</f>
        <v>#REF!</v>
      </c>
      <c r="H122" s="23" t="e">
        <f t="array" aca="1" ref="H122" ca="1">SUMPRODUCT(N(OFFSET(partidas,H$2*10,0,10,1)=$B117),N(OFFSET(partidas,H$2*10,1,10,1)&lt;&gt;""),N(OFFSET(partidas,H$2*10,1,10,1)=OFFSET(partidas,H$2*10,3,10,1)))+SUMPRODUCT(N(OFFSET(partidas,H$2*10,4,10,1)=$B117),N(OFFSET(partidas,H$2*10,1,10,1)&lt;&gt;""),N(OFFSET(partidas,H$2*10,1,10,1)=OFFSET(partidas,H$2*10,3,10,1)))</f>
        <v>#REF!</v>
      </c>
      <c r="I122" s="23" t="e">
        <f t="array" aca="1" ref="I122" ca="1">SUMPRODUCT(N(OFFSET(partidas,I$2*10,0,10,1)=$B117),N(OFFSET(partidas,I$2*10,1,10,1)&lt;&gt;""),N(OFFSET(partidas,I$2*10,1,10,1)=OFFSET(partidas,I$2*10,3,10,1)))+SUMPRODUCT(N(OFFSET(partidas,I$2*10,4,10,1)=$B117),N(OFFSET(partidas,I$2*10,1,10,1)&lt;&gt;""),N(OFFSET(partidas,I$2*10,1,10,1)=OFFSET(partidas,I$2*10,3,10,1)))</f>
        <v>#REF!</v>
      </c>
      <c r="J122" s="23" t="e">
        <f t="array" aca="1" ref="J122" ca="1">SUMPRODUCT(N(OFFSET(partidas,J$2*10,0,10,1)=$B117),N(OFFSET(partidas,J$2*10,1,10,1)&lt;&gt;""),N(OFFSET(partidas,J$2*10,1,10,1)=OFFSET(partidas,J$2*10,3,10,1)))+SUMPRODUCT(N(OFFSET(partidas,J$2*10,4,10,1)=$B117),N(OFFSET(partidas,J$2*10,1,10,1)&lt;&gt;""),N(OFFSET(partidas,J$2*10,1,10,1)=OFFSET(partidas,J$2*10,3,10,1)))</f>
        <v>#REF!</v>
      </c>
      <c r="K122" s="23" t="e">
        <f t="array" aca="1" ref="K122" ca="1">SUMPRODUCT(N(OFFSET(partidas,K$2*10,0,10,1)=$B117),N(OFFSET(partidas,K$2*10,1,10,1)&lt;&gt;""),N(OFFSET(partidas,K$2*10,1,10,1)=OFFSET(partidas,K$2*10,3,10,1)))+SUMPRODUCT(N(OFFSET(partidas,K$2*10,4,10,1)=$B117),N(OFFSET(partidas,K$2*10,1,10,1)&lt;&gt;""),N(OFFSET(partidas,K$2*10,1,10,1)=OFFSET(partidas,K$2*10,3,10,1)))</f>
        <v>#REF!</v>
      </c>
      <c r="L122" s="23" t="e">
        <f t="array" aca="1" ref="L122" ca="1">SUMPRODUCT(N(OFFSET(partidas,L$2*10,0,10,1)=$B117),N(OFFSET(partidas,L$2*10,1,10,1)&lt;&gt;""),N(OFFSET(partidas,L$2*10,1,10,1)=OFFSET(partidas,L$2*10,3,10,1)))+SUMPRODUCT(N(OFFSET(partidas,L$2*10,4,10,1)=$B117),N(OFFSET(partidas,L$2*10,1,10,1)&lt;&gt;""),N(OFFSET(partidas,L$2*10,1,10,1)=OFFSET(partidas,L$2*10,3,10,1)))</f>
        <v>#REF!</v>
      </c>
      <c r="M122" s="23" t="e">
        <f t="array" aca="1" ref="M122" ca="1">SUMPRODUCT(N(OFFSET(partidas,M$2*10,0,10,1)=$B117),N(OFFSET(partidas,M$2*10,1,10,1)&lt;&gt;""),N(OFFSET(partidas,M$2*10,1,10,1)=OFFSET(partidas,M$2*10,3,10,1)))+SUMPRODUCT(N(OFFSET(partidas,M$2*10,4,10,1)=$B117),N(OFFSET(partidas,M$2*10,1,10,1)&lt;&gt;""),N(OFFSET(partidas,M$2*10,1,10,1)=OFFSET(partidas,M$2*10,3,10,1)))</f>
        <v>#REF!</v>
      </c>
      <c r="N122" s="23" t="e">
        <f t="array" aca="1" ref="N122" ca="1">SUMPRODUCT(N(OFFSET(partidas,N$2*10,0,10,1)=$B117),N(OFFSET(partidas,N$2*10,1,10,1)&lt;&gt;""),N(OFFSET(partidas,N$2*10,1,10,1)=OFFSET(partidas,N$2*10,3,10,1)))+SUMPRODUCT(N(OFFSET(partidas,N$2*10,4,10,1)=$B117),N(OFFSET(partidas,N$2*10,1,10,1)&lt;&gt;""),N(OFFSET(partidas,N$2*10,1,10,1)=OFFSET(partidas,N$2*10,3,10,1)))</f>
        <v>#REF!</v>
      </c>
      <c r="O122" s="23" t="e">
        <f t="array" aca="1" ref="O122" ca="1">SUMPRODUCT(N(OFFSET(partidas,O$2*10,0,10,1)=$B117),N(OFFSET(partidas,O$2*10,1,10,1)&lt;&gt;""),N(OFFSET(partidas,O$2*10,1,10,1)=OFFSET(partidas,O$2*10,3,10,1)))+SUMPRODUCT(N(OFFSET(partidas,O$2*10,4,10,1)=$B117),N(OFFSET(partidas,O$2*10,1,10,1)&lt;&gt;""),N(OFFSET(partidas,O$2*10,1,10,1)=OFFSET(partidas,O$2*10,3,10,1)))</f>
        <v>#REF!</v>
      </c>
      <c r="P122" s="23" t="e">
        <f t="array" aca="1" ref="P122" ca="1">SUMPRODUCT(N(OFFSET(partidas,P$2*10,0,10,1)=$B117),N(OFFSET(partidas,P$2*10,1,10,1)&lt;&gt;""),N(OFFSET(partidas,P$2*10,1,10,1)=OFFSET(partidas,P$2*10,3,10,1)))+SUMPRODUCT(N(OFFSET(partidas,P$2*10,4,10,1)=$B117),N(OFFSET(partidas,P$2*10,1,10,1)&lt;&gt;""),N(OFFSET(partidas,P$2*10,1,10,1)=OFFSET(partidas,P$2*10,3,10,1)))</f>
        <v>#REF!</v>
      </c>
      <c r="Q122" s="23" t="e">
        <f t="array" aca="1" ref="Q122" ca="1">SUMPRODUCT(N(OFFSET(partidas,Q$2*10,0,10,1)=$B117),N(OFFSET(partidas,Q$2*10,1,10,1)&lt;&gt;""),N(OFFSET(partidas,Q$2*10,1,10,1)=OFFSET(partidas,Q$2*10,3,10,1)))+SUMPRODUCT(N(OFFSET(partidas,Q$2*10,4,10,1)=$B117),N(OFFSET(partidas,Q$2*10,1,10,1)&lt;&gt;""),N(OFFSET(partidas,Q$2*10,1,10,1)=OFFSET(partidas,Q$2*10,3,10,1)))</f>
        <v>#REF!</v>
      </c>
      <c r="R122" s="23" t="e">
        <f t="array" aca="1" ref="R122" ca="1">SUMPRODUCT(N(OFFSET(partidas,R$2*10,0,10,1)=$B117),N(OFFSET(partidas,R$2*10,1,10,1)&lt;&gt;""),N(OFFSET(partidas,R$2*10,1,10,1)=OFFSET(partidas,R$2*10,3,10,1)))+SUMPRODUCT(N(OFFSET(partidas,R$2*10,4,10,1)=$B117),N(OFFSET(partidas,R$2*10,1,10,1)&lt;&gt;""),N(OFFSET(partidas,R$2*10,1,10,1)=OFFSET(partidas,R$2*10,3,10,1)))</f>
        <v>#REF!</v>
      </c>
      <c r="S122" s="23" t="e">
        <f t="array" aca="1" ref="S122" ca="1">SUMPRODUCT(N(OFFSET(partidas,S$2*10,0,10,1)=$B117),N(OFFSET(partidas,S$2*10,1,10,1)&lt;&gt;""),N(OFFSET(partidas,S$2*10,1,10,1)=OFFSET(partidas,S$2*10,3,10,1)))+SUMPRODUCT(N(OFFSET(partidas,S$2*10,4,10,1)=$B117),N(OFFSET(partidas,S$2*10,1,10,1)&lt;&gt;""),N(OFFSET(partidas,S$2*10,1,10,1)=OFFSET(partidas,S$2*10,3,10,1)))</f>
        <v>#REF!</v>
      </c>
      <c r="T122" s="23" t="e">
        <f t="array" aca="1" ref="T122" ca="1">SUMPRODUCT(N(OFFSET(partidas,T$2*10,0,10,1)=$B117),N(OFFSET(partidas,T$2*10,1,10,1)&lt;&gt;""),N(OFFSET(partidas,T$2*10,1,10,1)=OFFSET(partidas,T$2*10,3,10,1)))+SUMPRODUCT(N(OFFSET(partidas,T$2*10,4,10,1)=$B117),N(OFFSET(partidas,T$2*10,1,10,1)&lt;&gt;""),N(OFFSET(partidas,T$2*10,1,10,1)=OFFSET(partidas,T$2*10,3,10,1)))</f>
        <v>#REF!</v>
      </c>
      <c r="U122" s="23" t="e">
        <f t="array" aca="1" ref="U122" ca="1">SUMPRODUCT(N(OFFSET(partidas,U$2*10,0,10,1)=$B117),N(OFFSET(partidas,U$2*10,1,10,1)&lt;&gt;""),N(OFFSET(partidas,U$2*10,1,10,1)=OFFSET(partidas,U$2*10,3,10,1)))+SUMPRODUCT(N(OFFSET(partidas,U$2*10,4,10,1)=$B117),N(OFFSET(partidas,U$2*10,1,10,1)&lt;&gt;""),N(OFFSET(partidas,U$2*10,1,10,1)=OFFSET(partidas,U$2*10,3,10,1)))</f>
        <v>#REF!</v>
      </c>
      <c r="V122" s="23" t="e">
        <f t="array" aca="1" ref="V122" ca="1">SUMPRODUCT(N(OFFSET(partidas,V$2*10,0,10,1)=$B117),N(OFFSET(partidas,V$2*10,1,10,1)&lt;&gt;""),N(OFFSET(partidas,V$2*10,1,10,1)=OFFSET(partidas,V$2*10,3,10,1)))+SUMPRODUCT(N(OFFSET(partidas,V$2*10,4,10,1)=$B117),N(OFFSET(partidas,V$2*10,1,10,1)&lt;&gt;""),N(OFFSET(partidas,V$2*10,1,10,1)=OFFSET(partidas,V$2*10,3,10,1)))</f>
        <v>#REF!</v>
      </c>
      <c r="W122" s="23" t="e">
        <f t="array" aca="1" ref="W122" ca="1">SUMPRODUCT(N(OFFSET(partidas,W$2*10,0,10,1)=$B117),N(OFFSET(partidas,W$2*10,1,10,1)&lt;&gt;""),N(OFFSET(partidas,W$2*10,1,10,1)=OFFSET(partidas,W$2*10,3,10,1)))+SUMPRODUCT(N(OFFSET(partidas,W$2*10,4,10,1)=$B117),N(OFFSET(partidas,W$2*10,1,10,1)&lt;&gt;""),N(OFFSET(partidas,W$2*10,1,10,1)=OFFSET(partidas,W$2*10,3,10,1)))</f>
        <v>#REF!</v>
      </c>
      <c r="X122" s="23" t="e">
        <f t="array" aca="1" ref="X122" ca="1">SUMPRODUCT(N(OFFSET(partidas,X$2*10,0,10,1)=$B117),N(OFFSET(partidas,X$2*10,1,10,1)&lt;&gt;""),N(OFFSET(partidas,X$2*10,1,10,1)=OFFSET(partidas,X$2*10,3,10,1)))+SUMPRODUCT(N(OFFSET(partidas,X$2*10,4,10,1)=$B117),N(OFFSET(partidas,X$2*10,1,10,1)&lt;&gt;""),N(OFFSET(partidas,X$2*10,1,10,1)=OFFSET(partidas,X$2*10,3,10,1)))</f>
        <v>#REF!</v>
      </c>
      <c r="Y122" s="23" t="e">
        <f t="array" aca="1" ref="Y122" ca="1">SUMPRODUCT(N(OFFSET(partidas,Y$2*10,0,10,1)=$B117),N(OFFSET(partidas,Y$2*10,1,10,1)&lt;&gt;""),N(OFFSET(partidas,Y$2*10,1,10,1)=OFFSET(partidas,Y$2*10,3,10,1)))+SUMPRODUCT(N(OFFSET(partidas,Y$2*10,4,10,1)=$B117),N(OFFSET(partidas,Y$2*10,1,10,1)&lt;&gt;""),N(OFFSET(partidas,Y$2*10,1,10,1)=OFFSET(partidas,Y$2*10,3,10,1)))</f>
        <v>#REF!</v>
      </c>
      <c r="Z122" s="23" t="e">
        <f t="array" aca="1" ref="Z122" ca="1">SUMPRODUCT(N(OFFSET(partidas,Z$2*10,0,10,1)=$B117),N(OFFSET(partidas,Z$2*10,1,10,1)&lt;&gt;""),N(OFFSET(partidas,Z$2*10,1,10,1)=OFFSET(partidas,Z$2*10,3,10,1)))+SUMPRODUCT(N(OFFSET(partidas,Z$2*10,4,10,1)=$B117),N(OFFSET(partidas,Z$2*10,1,10,1)&lt;&gt;""),N(OFFSET(partidas,Z$2*10,1,10,1)=OFFSET(partidas,Z$2*10,3,10,1)))</f>
        <v>#REF!</v>
      </c>
      <c r="AA122" s="23" t="e">
        <f t="array" aca="1" ref="AA122" ca="1">SUMPRODUCT(N(OFFSET(partidas,AA$2*10,0,10,1)=$B117),N(OFFSET(partidas,AA$2*10,1,10,1)&lt;&gt;""),N(OFFSET(partidas,AA$2*10,1,10,1)=OFFSET(partidas,AA$2*10,3,10,1)))+SUMPRODUCT(N(OFFSET(partidas,AA$2*10,4,10,1)=$B117),N(OFFSET(partidas,AA$2*10,1,10,1)&lt;&gt;""),N(OFFSET(partidas,AA$2*10,1,10,1)=OFFSET(partidas,AA$2*10,3,10,1)))</f>
        <v>#REF!</v>
      </c>
      <c r="AB122" s="23" t="e">
        <f t="array" aca="1" ref="AB122" ca="1">SUMPRODUCT(N(OFFSET(partidas,AB$2*10,0,10,1)=$B117),N(OFFSET(partidas,AB$2*10,1,10,1)&lt;&gt;""),N(OFFSET(partidas,AB$2*10,1,10,1)=OFFSET(partidas,AB$2*10,3,10,1)))+SUMPRODUCT(N(OFFSET(partidas,AB$2*10,4,10,1)=$B117),N(OFFSET(partidas,AB$2*10,1,10,1)&lt;&gt;""),N(OFFSET(partidas,AB$2*10,1,10,1)=OFFSET(partidas,AB$2*10,3,10,1)))</f>
        <v>#REF!</v>
      </c>
      <c r="AC122" s="23" t="e">
        <f t="array" aca="1" ref="AC122" ca="1">SUMPRODUCT(N(OFFSET(partidas,AC$2*10,0,10,1)=$B117),N(OFFSET(partidas,AC$2*10,1,10,1)&lt;&gt;""),N(OFFSET(partidas,AC$2*10,1,10,1)=OFFSET(partidas,AC$2*10,3,10,1)))+SUMPRODUCT(N(OFFSET(partidas,AC$2*10,4,10,1)=$B117),N(OFFSET(partidas,AC$2*10,1,10,1)&lt;&gt;""),N(OFFSET(partidas,AC$2*10,1,10,1)=OFFSET(partidas,AC$2*10,3,10,1)))</f>
        <v>#REF!</v>
      </c>
      <c r="AD122" s="23" t="e">
        <f t="array" aca="1" ref="AD122" ca="1">SUMPRODUCT(N(OFFSET(partidas,AD$2*10,0,10,1)=$B117),N(OFFSET(partidas,AD$2*10,1,10,1)&lt;&gt;""),N(OFFSET(partidas,AD$2*10,1,10,1)=OFFSET(partidas,AD$2*10,3,10,1)))+SUMPRODUCT(N(OFFSET(partidas,AD$2*10,4,10,1)=$B117),N(OFFSET(partidas,AD$2*10,1,10,1)&lt;&gt;""),N(OFFSET(partidas,AD$2*10,1,10,1)=OFFSET(partidas,AD$2*10,3,10,1)))</f>
        <v>#REF!</v>
      </c>
      <c r="AE122" s="23" t="e">
        <f t="array" aca="1" ref="AE122" ca="1">SUMPRODUCT(N(OFFSET(partidas,AE$2*10,0,10,1)=$B117),N(OFFSET(partidas,AE$2*10,1,10,1)&lt;&gt;""),N(OFFSET(partidas,AE$2*10,1,10,1)=OFFSET(partidas,AE$2*10,3,10,1)))+SUMPRODUCT(N(OFFSET(partidas,AE$2*10,4,10,1)=$B117),N(OFFSET(partidas,AE$2*10,1,10,1)&lt;&gt;""),N(OFFSET(partidas,AE$2*10,1,10,1)=OFFSET(partidas,AE$2*10,3,10,1)))</f>
        <v>#REF!</v>
      </c>
      <c r="AF122" s="23" t="e">
        <f t="array" aca="1" ref="AF122" ca="1">SUMPRODUCT(N(OFFSET(partidas,AF$2*10,0,10,1)=$B117),N(OFFSET(partidas,AF$2*10,1,10,1)&lt;&gt;""),N(OFFSET(partidas,AF$2*10,1,10,1)=OFFSET(partidas,AF$2*10,3,10,1)))+SUMPRODUCT(N(OFFSET(partidas,AF$2*10,4,10,1)=$B117),N(OFFSET(partidas,AF$2*10,1,10,1)&lt;&gt;""),N(OFFSET(partidas,AF$2*10,1,10,1)=OFFSET(partidas,AF$2*10,3,10,1)))</f>
        <v>#REF!</v>
      </c>
      <c r="AG122" s="23" t="e">
        <f t="array" aca="1" ref="AG122" ca="1">SUMPRODUCT(N(OFFSET(partidas,AG$2*10,0,10,1)=$B117),N(OFFSET(partidas,AG$2*10,1,10,1)&lt;&gt;""),N(OFFSET(partidas,AG$2*10,1,10,1)=OFFSET(partidas,AG$2*10,3,10,1)))+SUMPRODUCT(N(OFFSET(partidas,AG$2*10,4,10,1)=$B117),N(OFFSET(partidas,AG$2*10,1,10,1)&lt;&gt;""),N(OFFSET(partidas,AG$2*10,1,10,1)=OFFSET(partidas,AG$2*10,3,10,1)))</f>
        <v>#REF!</v>
      </c>
      <c r="AH122" s="23" t="e">
        <f t="array" aca="1" ref="AH122" ca="1">SUMPRODUCT(N(OFFSET(partidas,AH$2*10,0,10,1)=$B117),N(OFFSET(partidas,AH$2*10,1,10,1)&lt;&gt;""),N(OFFSET(partidas,AH$2*10,1,10,1)=OFFSET(partidas,AH$2*10,3,10,1)))+SUMPRODUCT(N(OFFSET(partidas,AH$2*10,4,10,1)=$B117),N(OFFSET(partidas,AH$2*10,1,10,1)&lt;&gt;""),N(OFFSET(partidas,AH$2*10,1,10,1)=OFFSET(partidas,AH$2*10,3,10,1)))</f>
        <v>#REF!</v>
      </c>
      <c r="AI122" s="23" t="e">
        <f t="array" aca="1" ref="AI122" ca="1">SUMPRODUCT(N(OFFSET(partidas,AI$2*10,0,10,1)=$B117),N(OFFSET(partidas,AI$2*10,1,10,1)&lt;&gt;""),N(OFFSET(partidas,AI$2*10,1,10,1)=OFFSET(partidas,AI$2*10,3,10,1)))+SUMPRODUCT(N(OFFSET(partidas,AI$2*10,4,10,1)=$B117),N(OFFSET(partidas,AI$2*10,1,10,1)&lt;&gt;""),N(OFFSET(partidas,AI$2*10,1,10,1)=OFFSET(partidas,AI$2*10,3,10,1)))</f>
        <v>#REF!</v>
      </c>
      <c r="AJ122" s="23" t="e">
        <f t="array" aca="1" ref="AJ122" ca="1">SUMPRODUCT(N(OFFSET(partidas,AJ$2*10,0,10,1)=$B117),N(OFFSET(partidas,AJ$2*10,1,10,1)&lt;&gt;""),N(OFFSET(partidas,AJ$2*10,1,10,1)=OFFSET(partidas,AJ$2*10,3,10,1)))+SUMPRODUCT(N(OFFSET(partidas,AJ$2*10,4,10,1)=$B117),N(OFFSET(partidas,AJ$2*10,1,10,1)&lt;&gt;""),N(OFFSET(partidas,AJ$2*10,1,10,1)=OFFSET(partidas,AJ$2*10,3,10,1)))</f>
        <v>#REF!</v>
      </c>
      <c r="AK122" s="23" t="e">
        <f t="array" aca="1" ref="AK122" ca="1">SUMPRODUCT(N(OFFSET(partidas,AK$2*10,0,10,1)=$B117),N(OFFSET(partidas,AK$2*10,1,10,1)&lt;&gt;""),N(OFFSET(partidas,AK$2*10,1,10,1)=OFFSET(partidas,AK$2*10,3,10,1)))+SUMPRODUCT(N(OFFSET(partidas,AK$2*10,4,10,1)=$B117),N(OFFSET(partidas,AK$2*10,1,10,1)&lt;&gt;""),N(OFFSET(partidas,AK$2*10,1,10,1)=OFFSET(partidas,AK$2*10,3,10,1)))</f>
        <v>#REF!</v>
      </c>
      <c r="AL122" s="23" t="e">
        <f t="array" aca="1" ref="AL122" ca="1">SUMPRODUCT(N(OFFSET(partidas,AL$2*10,0,10,1)=$B117),N(OFFSET(partidas,AL$2*10,1,10,1)&lt;&gt;""),N(OFFSET(partidas,AL$2*10,1,10,1)=OFFSET(partidas,AL$2*10,3,10,1)))+SUMPRODUCT(N(OFFSET(partidas,AL$2*10,4,10,1)=$B117),N(OFFSET(partidas,AL$2*10,1,10,1)&lt;&gt;""),N(OFFSET(partidas,AL$2*10,1,10,1)=OFFSET(partidas,AL$2*10,3,10,1)))</f>
        <v>#REF!</v>
      </c>
      <c r="AM122" s="23" t="e">
        <f t="array" aca="1" ref="AM122" ca="1">SUMPRODUCT(N(OFFSET(partidas,AM$2*10,0,10,1)=$B117),N(OFFSET(partidas,AM$2*10,1,10,1)&lt;&gt;""),N(OFFSET(partidas,AM$2*10,1,10,1)=OFFSET(partidas,AM$2*10,3,10,1)))+SUMPRODUCT(N(OFFSET(partidas,AM$2*10,4,10,1)=$B117),N(OFFSET(partidas,AM$2*10,1,10,1)&lt;&gt;""),N(OFFSET(partidas,AM$2*10,1,10,1)=OFFSET(partidas,AM$2*10,3,10,1)))</f>
        <v>#REF!</v>
      </c>
      <c r="AN122" s="23" t="e">
        <f t="array" aca="1" ref="AN122" ca="1">SUMPRODUCT(N(OFFSET(partidas,AN$2*10,0,10,1)=$B117),N(OFFSET(partidas,AN$2*10,1,10,1)&lt;&gt;""),N(OFFSET(partidas,AN$2*10,1,10,1)=OFFSET(partidas,AN$2*10,3,10,1)))+SUMPRODUCT(N(OFFSET(partidas,AN$2*10,4,10,1)=$B117),N(OFFSET(partidas,AN$2*10,1,10,1)&lt;&gt;""),N(OFFSET(partidas,AN$2*10,1,10,1)=OFFSET(partidas,AN$2*10,3,10,1)))</f>
        <v>#REF!</v>
      </c>
      <c r="AO122" s="38" t="e">
        <f ca="1">AO121*100000000+COUNTIF($C121:C121,3)*1000000+(AO117+AO118-AO119-AO120+30)*1000+(AO117+AO118)</f>
        <v>#REF!</v>
      </c>
      <c r="AP122" s="38" t="e">
        <f ca="1">AP121*100000000+COUNTIF($C121:D121,3)*1000000+(AP117+AP118-AP119-AP120+30)*1000+(AP117+AP118)</f>
        <v>#REF!</v>
      </c>
      <c r="AQ122" s="38" t="e">
        <f ca="1">AQ121*100000000+COUNTIF($C121:E121,3)*1000000+(AQ117+AQ118-AQ119-AQ120+30)*1000+(AQ117+AQ118)</f>
        <v>#REF!</v>
      </c>
      <c r="AR122" s="38" t="e">
        <f ca="1">AR121*100000000+COUNTIF($C121:F121,3)*1000000+(AR117+AR118-AR119-AR120+30)*1000+(AR117+AR118)</f>
        <v>#REF!</v>
      </c>
      <c r="AS122" s="38" t="e">
        <f ca="1">AS121*100000000+COUNTIF($C121:G121,3)*1000000+(AS117+AS118-AS119-AS120+30)*1000+(AS117+AS118)</f>
        <v>#REF!</v>
      </c>
      <c r="AT122" s="38" t="e">
        <f ca="1">AT121*100000000+COUNTIF($C121:H121,3)*1000000+(AT117+AT118-AT119-AT120+30)*1000+(AT117+AT118)</f>
        <v>#REF!</v>
      </c>
      <c r="AU122" s="38" t="e">
        <f ca="1">AU121*100000000+COUNTIF($C121:I121,3)*1000000+(AU117+AU118-AU119-AU120+30)*1000+(AU117+AU118)</f>
        <v>#REF!</v>
      </c>
      <c r="AV122" s="38" t="e">
        <f ca="1">AV121*100000000+COUNTIF($C121:J121,3)*1000000+(AV117+AV118-AV119-AV120+30)*1000+(AV117+AV118)</f>
        <v>#REF!</v>
      </c>
      <c r="AW122" s="38" t="e">
        <f ca="1">AW121*100000000+COUNTIF($C121:K121,3)*1000000+(AW117+AW118-AW119-AW120+30)*1000+(AW117+AW118)</f>
        <v>#REF!</v>
      </c>
      <c r="AX122" s="38" t="e">
        <f ca="1">AX121*100000000+COUNTIF($C121:L121,3)*1000000+(AX117+AX118-AX119-AX120+30)*1000+(AX117+AX118)</f>
        <v>#REF!</v>
      </c>
      <c r="AY122" s="38" t="e">
        <f ca="1">AY121*100000000+COUNTIF($C121:M121,3)*1000000+(AY117+AY118-AY119-AY120+30)*1000+(AY117+AY118)</f>
        <v>#REF!</v>
      </c>
      <c r="AZ122" s="38" t="e">
        <f ca="1">AZ121*100000000+COUNTIF($C121:N121,3)*1000000+(AZ117+AZ118-AZ119-AZ120+30)*1000+(AZ117+AZ118)</f>
        <v>#REF!</v>
      </c>
      <c r="BA122" s="38" t="e">
        <f ca="1">BA121*100000000+COUNTIF($C121:O121,3)*1000000+(BA117+BA118-BA119-BA120+30)*1000+(BA117+BA118)</f>
        <v>#REF!</v>
      </c>
      <c r="BB122" s="38" t="e">
        <f ca="1">BB121*100000000+COUNTIF($C121:P121,3)*1000000+(BB117+BB118-BB119-BB120+30)*1000+(BB117+BB118)</f>
        <v>#REF!</v>
      </c>
      <c r="BC122" s="38" t="e">
        <f ca="1">BC121*100000000+COUNTIF($C121:Q121,3)*1000000+(BC117+BC118-BC119-BC120+30)*1000+(BC117+BC118)</f>
        <v>#REF!</v>
      </c>
      <c r="BD122" s="38" t="e">
        <f ca="1">BD121*100000000+COUNTIF($C121:R121,3)*1000000+(BD117+BD118-BD119-BD120+30)*1000+(BD117+BD118)</f>
        <v>#REF!</v>
      </c>
      <c r="BE122" s="38" t="e">
        <f ca="1">BE121*100000000+COUNTIF($C121:S121,3)*1000000+(BE117+BE118-BE119-BE120+30)*1000+(BE117+BE118)</f>
        <v>#REF!</v>
      </c>
      <c r="BF122" s="38" t="e">
        <f ca="1">BF121*100000000+COUNTIF($C121:T121,3)*1000000+(BF117+BF118-BF119-BF120+30)*1000+(BF117+BF118)</f>
        <v>#REF!</v>
      </c>
      <c r="BG122" s="38" t="e">
        <f ca="1">BG121*100000000+COUNTIF($C121:U121,3)*1000000+(BG117+BG118-BG119-BG120+30)*1000+(BG117+BG118)</f>
        <v>#REF!</v>
      </c>
      <c r="BH122" s="38" t="e">
        <f ca="1">BH121*100000000+COUNTIF($C121:V121,3)*1000000+(BH117+BH118-BH119-BH120+30)*1000+(BH117+BH118)</f>
        <v>#REF!</v>
      </c>
      <c r="BI122" s="38" t="e">
        <f ca="1">BI121*100000000+COUNTIF($C121:W121,3)*1000000+(BI117+BI118-BI119-BI120+30)*1000+(BI117+BI118)</f>
        <v>#REF!</v>
      </c>
      <c r="BJ122" s="38" t="e">
        <f ca="1">BJ121*100000000+COUNTIF($C121:X121,3)*1000000+(BJ117+BJ118-BJ119-BJ120+30)*1000+(BJ117+BJ118)</f>
        <v>#REF!</v>
      </c>
      <c r="BK122" s="38" t="e">
        <f ca="1">BK121*100000000+COUNTIF($C121:Y121,3)*1000000+(BK117+BK118-BK119-BK120+30)*1000+(BK117+BK118)</f>
        <v>#REF!</v>
      </c>
      <c r="BL122" s="38" t="e">
        <f ca="1">BL121*100000000+COUNTIF($C121:Z121,3)*1000000+(BL117+BL118-BL119-BL120+30)*1000+(BL117+BL118)</f>
        <v>#REF!</v>
      </c>
      <c r="BM122" s="38" t="e">
        <f ca="1">BM121*100000000+COUNTIF($C121:AA121,3)*1000000+(BM117+BM118-BM119-BM120+30)*1000+(BM117+BM118)</f>
        <v>#REF!</v>
      </c>
      <c r="BN122" s="38" t="e">
        <f ca="1">BN121*100000000+COUNTIF($C121:AB121,3)*1000000+(BN117+BN118-BN119-BN120+30)*1000+(BN117+BN118)</f>
        <v>#REF!</v>
      </c>
      <c r="BO122" s="38" t="e">
        <f ca="1">BO121*100000000+COUNTIF($C121:AC121,3)*1000000+(BO117+BO118-BO119-BO120+30)*1000+(BO117+BO118)</f>
        <v>#REF!</v>
      </c>
      <c r="BP122" s="38" t="e">
        <f ca="1">BP121*100000000+COUNTIF($C121:AD121,3)*1000000+(BP117+BP118-BP119-BP120+30)*1000+(BP117+BP118)</f>
        <v>#REF!</v>
      </c>
      <c r="BQ122" s="38" t="e">
        <f ca="1">BQ121*100000000+COUNTIF($C121:AE121,3)*1000000+(BQ117+BQ118-BQ119-BQ120+30)*1000+(BQ117+BQ118)</f>
        <v>#REF!</v>
      </c>
      <c r="BR122" s="38" t="e">
        <f ca="1">BR121*100000000+COUNTIF($C121:AF121,3)*1000000+(BR117+BR118-BR119-BR120+30)*1000+(BR117+BR118)</f>
        <v>#REF!</v>
      </c>
      <c r="BS122" s="38" t="e">
        <f ca="1">BS121*100000000+COUNTIF($C121:AG121,3)*1000000+(BS117+BS118-BS119-BS120+30)*1000+(BS117+BS118)</f>
        <v>#REF!</v>
      </c>
      <c r="BT122" s="38" t="e">
        <f ca="1">BT121*100000000+COUNTIF($C121:AH121,3)*1000000+(BT117+BT118-BT119-BT120+30)*1000+(BT117+BT118)</f>
        <v>#REF!</v>
      </c>
      <c r="BU122" s="38" t="e">
        <f ca="1">BU121*100000000+COUNTIF($C121:AI121,3)*1000000+(BU117+BU118-BU119-BU120+30)*1000+(BU117+BU118)</f>
        <v>#REF!</v>
      </c>
      <c r="BV122" s="38" t="e">
        <f ca="1">BV121*100000000+COUNTIF($C121:AJ121,3)*1000000+(BV117+BV118-BV119-BV120+30)*1000+(BV117+BV118)</f>
        <v>#REF!</v>
      </c>
      <c r="BW122" s="38" t="e">
        <f ca="1">BW121*100000000+COUNTIF($C121:AK121,3)*1000000+(BW117+BW118-BW119-BW120+30)*1000+(BW117+BW118)</f>
        <v>#REF!</v>
      </c>
      <c r="BX122" s="38" t="e">
        <f ca="1">BX121*100000000+COUNTIF($C121:AL121,3)*1000000+(BX117+BX118-BX119-BX120+30)*1000+(BX117+BX118)</f>
        <v>#REF!</v>
      </c>
      <c r="BY122" s="38" t="e">
        <f ca="1">BY121*100000000+COUNTIF($C121:AM121,3)*1000000+(BY117+BY118-BY119-BY120+30)*1000+(BY117+BY118)</f>
        <v>#REF!</v>
      </c>
      <c r="BZ122" s="38" t="e">
        <f ca="1">BZ121*100000000+COUNTIF($C121:AN121,3)*1000000+(BZ117+BZ118-BZ119-BZ120+30)*1000+(BZ117+BZ118)</f>
        <v>#REF!</v>
      </c>
    </row>
    <row r="123" spans="1:78" ht="13.5" thickBot="1" x14ac:dyDescent="0.25">
      <c r="A123" s="37"/>
      <c r="B123" s="22" t="e">
        <f t="shared" si="80"/>
        <v>#REF!</v>
      </c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</row>
    <row r="124" spans="1:78" ht="13.5" thickBot="1" x14ac:dyDescent="0.25">
      <c r="A124" s="37"/>
      <c r="B124" s="22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</row>
    <row r="125" spans="1:78" ht="13.5" thickBot="1" x14ac:dyDescent="0.25">
      <c r="A125" s="37"/>
      <c r="B125" s="22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</row>
    <row r="126" spans="1:78" ht="13.5" thickBot="1" x14ac:dyDescent="0.25">
      <c r="A126" s="37"/>
      <c r="B126" s="22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</row>
    <row r="127" spans="1:78" ht="13.5" thickBot="1" x14ac:dyDescent="0.25">
      <c r="A127" s="37"/>
      <c r="B127" s="22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</row>
    <row r="128" spans="1:78" ht="13.5" thickBot="1" x14ac:dyDescent="0.25">
      <c r="A128" s="37"/>
      <c r="B128" s="22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</row>
    <row r="129" spans="1:78" ht="13.5" thickBot="1" x14ac:dyDescent="0.25">
      <c r="A129" s="37"/>
      <c r="B129" s="22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</row>
    <row r="130" spans="1:78" ht="13.5" thickBot="1" x14ac:dyDescent="0.25">
      <c r="A130" s="37"/>
      <c r="B130" s="22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</row>
    <row r="131" spans="1:78" ht="13.5" thickBot="1" x14ac:dyDescent="0.25">
      <c r="A131" s="37"/>
      <c r="B131" s="22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</row>
    <row r="132" spans="1:78" ht="13.5" thickBot="1" x14ac:dyDescent="0.25">
      <c r="A132" s="37"/>
      <c r="B132" s="22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</row>
    <row r="133" spans="1:78" ht="13.5" thickBot="1" x14ac:dyDescent="0.25">
      <c r="A133" s="37"/>
      <c r="B133" s="22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</row>
    <row r="134" spans="1:78" ht="13.5" thickBot="1" x14ac:dyDescent="0.25">
      <c r="A134" s="37"/>
      <c r="B134" s="22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</row>
    <row r="135" spans="1:78" ht="13.5" thickBot="1" x14ac:dyDescent="0.25">
      <c r="A135" s="37"/>
      <c r="B135" s="22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</row>
    <row r="136" spans="1:78" ht="13.5" thickBot="1" x14ac:dyDescent="0.25">
      <c r="A136" s="37"/>
      <c r="B136" s="22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</row>
    <row r="137" spans="1:78" ht="13.5" thickBot="1" x14ac:dyDescent="0.25">
      <c r="A137" s="37"/>
      <c r="B137" s="22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</row>
    <row r="138" spans="1:78" ht="13.5" thickBot="1" x14ac:dyDescent="0.25">
      <c r="A138" s="37"/>
      <c r="B138" s="22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</row>
    <row r="139" spans="1:78" ht="13.5" thickBot="1" x14ac:dyDescent="0.25">
      <c r="A139" s="37"/>
      <c r="B139" s="22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</row>
    <row r="140" spans="1:78" ht="13.5" thickBot="1" x14ac:dyDescent="0.25">
      <c r="A140" s="37"/>
      <c r="B140" s="22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</row>
    <row r="141" spans="1:78" ht="13.5" thickBot="1" x14ac:dyDescent="0.25">
      <c r="A141" s="37"/>
      <c r="B141" s="22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</row>
    <row r="142" spans="1:78" ht="13.5" thickBot="1" x14ac:dyDescent="0.25">
      <c r="A142" s="37"/>
      <c r="B142" s="22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</row>
    <row r="143" spans="1:78" ht="13.5" thickBot="1" x14ac:dyDescent="0.25">
      <c r="A143" s="37"/>
      <c r="B143" s="22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</row>
    <row r="144" spans="1:78" ht="13.5" thickBot="1" x14ac:dyDescent="0.25">
      <c r="A144" s="37"/>
      <c r="B144" s="22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</row>
    <row r="145" spans="1:78" ht="13.5" thickBot="1" x14ac:dyDescent="0.25">
      <c r="A145" s="37"/>
      <c r="B145" s="22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</row>
    <row r="146" spans="1:78" ht="13.5" thickBot="1" x14ac:dyDescent="0.25">
      <c r="A146" s="37"/>
      <c r="B146" s="22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</row>
    <row r="147" spans="1:78" ht="13.5" thickBot="1" x14ac:dyDescent="0.25">
      <c r="A147" s="37"/>
      <c r="B147" s="22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</row>
    <row r="148" spans="1:78" ht="13.5" thickBot="1" x14ac:dyDescent="0.25">
      <c r="A148" s="37"/>
      <c r="B148" s="22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</row>
    <row r="149" spans="1:78" ht="13.5" thickBot="1" x14ac:dyDescent="0.25">
      <c r="A149" s="37"/>
      <c r="B149" s="22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</row>
    <row r="150" spans="1:78" ht="13.5" thickBot="1" x14ac:dyDescent="0.25">
      <c r="A150" s="37"/>
      <c r="B150" s="22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</row>
    <row r="151" spans="1:78" ht="13.5" thickBot="1" x14ac:dyDescent="0.25">
      <c r="A151" s="37"/>
      <c r="B151" s="22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</row>
    <row r="152" spans="1:78" ht="13.5" thickBot="1" x14ac:dyDescent="0.25">
      <c r="A152" s="37"/>
      <c r="B152" s="22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</row>
    <row r="153" spans="1:78" ht="13.5" thickBot="1" x14ac:dyDescent="0.25">
      <c r="A153" s="37"/>
      <c r="B153" s="22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</row>
    <row r="154" spans="1:78" ht="13.5" thickBot="1" x14ac:dyDescent="0.25">
      <c r="A154" s="37"/>
      <c r="B154" s="22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</row>
    <row r="155" spans="1:78" ht="13.5" thickBot="1" x14ac:dyDescent="0.25">
      <c r="A155" s="37"/>
      <c r="B155" s="22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</row>
    <row r="156" spans="1:78" ht="13.5" thickBot="1" x14ac:dyDescent="0.25">
      <c r="A156" s="37"/>
      <c r="B156" s="22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</row>
    <row r="157" spans="1:78" ht="13.5" thickBot="1" x14ac:dyDescent="0.25">
      <c r="A157" s="37"/>
      <c r="B157" s="22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</row>
    <row r="158" spans="1:78" ht="13.5" thickBot="1" x14ac:dyDescent="0.25">
      <c r="A158" s="37"/>
      <c r="B158" s="22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</row>
    <row r="159" spans="1:78" ht="13.5" thickBot="1" x14ac:dyDescent="0.25">
      <c r="A159" s="37"/>
      <c r="B159" s="22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</row>
    <row r="160" spans="1:78" ht="13.5" thickBot="1" x14ac:dyDescent="0.25">
      <c r="A160" s="37"/>
      <c r="B160" s="22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</row>
    <row r="161" spans="1:78" ht="13.5" thickBot="1" x14ac:dyDescent="0.25">
      <c r="A161" s="37"/>
      <c r="B161" s="22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</row>
    <row r="162" spans="1:78" ht="13.5" thickBot="1" x14ac:dyDescent="0.25">
      <c r="A162" s="37"/>
      <c r="B162" s="22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</row>
    <row r="163" spans="1:78" ht="13.5" thickBot="1" x14ac:dyDescent="0.25">
      <c r="A163" s="37"/>
      <c r="B163" s="22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</row>
    <row r="164" spans="1:78" ht="13.5" thickBot="1" x14ac:dyDescent="0.25">
      <c r="A164" s="37"/>
      <c r="B164" s="22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</row>
    <row r="165" spans="1:78" ht="13.5" thickBot="1" x14ac:dyDescent="0.25">
      <c r="A165" s="37"/>
      <c r="B165" s="22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</row>
    <row r="166" spans="1:78" ht="13.5" thickBot="1" x14ac:dyDescent="0.25">
      <c r="A166" s="37"/>
      <c r="B166" s="22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</row>
    <row r="167" spans="1:78" ht="13.5" thickBot="1" x14ac:dyDescent="0.25">
      <c r="A167" s="37"/>
      <c r="B167" s="22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</row>
    <row r="168" spans="1:78" ht="13.5" thickBot="1" x14ac:dyDescent="0.25">
      <c r="A168" s="37"/>
      <c r="B168" s="22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</row>
    <row r="169" spans="1:78" ht="13.5" thickBot="1" x14ac:dyDescent="0.25">
      <c r="A169" s="37"/>
      <c r="B169" s="22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</row>
    <row r="170" spans="1:78" ht="13.5" thickBot="1" x14ac:dyDescent="0.25">
      <c r="A170" s="37"/>
      <c r="B170" s="22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</row>
    <row r="171" spans="1:78" ht="13.5" thickBot="1" x14ac:dyDescent="0.25">
      <c r="A171" s="37"/>
      <c r="B171" s="22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</row>
    <row r="172" spans="1:78" ht="13.5" thickBot="1" x14ac:dyDescent="0.25">
      <c r="A172" s="37"/>
      <c r="B172" s="22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</row>
    <row r="173" spans="1:78" ht="13.5" thickBot="1" x14ac:dyDescent="0.25">
      <c r="A173" s="37"/>
      <c r="B173" s="22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</row>
    <row r="174" spans="1:78" ht="13.5" thickBot="1" x14ac:dyDescent="0.25">
      <c r="A174" s="37"/>
      <c r="B174" s="22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</row>
    <row r="175" spans="1:78" ht="13.5" thickBot="1" x14ac:dyDescent="0.25">
      <c r="A175" s="37"/>
      <c r="B175" s="22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</row>
    <row r="176" spans="1:78" ht="13.5" thickBot="1" x14ac:dyDescent="0.25">
      <c r="A176" s="37"/>
      <c r="B176" s="22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</row>
    <row r="177" spans="1:78" ht="13.5" thickBot="1" x14ac:dyDescent="0.25">
      <c r="A177" s="37"/>
      <c r="B177" s="22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</row>
    <row r="178" spans="1:78" ht="13.5" thickBot="1" x14ac:dyDescent="0.25">
      <c r="A178" s="37"/>
      <c r="B178" s="22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</row>
    <row r="179" spans="1:78" ht="13.5" thickBot="1" x14ac:dyDescent="0.25">
      <c r="A179" s="37"/>
      <c r="B179" s="22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</row>
    <row r="180" spans="1:78" ht="13.5" thickBot="1" x14ac:dyDescent="0.25">
      <c r="A180" s="37"/>
      <c r="B180" s="22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</row>
    <row r="181" spans="1:78" ht="13.5" thickBot="1" x14ac:dyDescent="0.25">
      <c r="A181" s="37"/>
      <c r="B181" s="22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</row>
    <row r="182" spans="1:78" ht="13.5" thickBot="1" x14ac:dyDescent="0.25">
      <c r="A182" s="37"/>
      <c r="B182" s="22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</row>
    <row r="183" spans="1:78" ht="13.5" thickBot="1" x14ac:dyDescent="0.25">
      <c r="A183" s="37"/>
      <c r="B183" s="22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</row>
    <row r="184" spans="1:78" ht="13.5" thickBot="1" x14ac:dyDescent="0.25">
      <c r="A184" s="37"/>
      <c r="B184" s="22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</row>
    <row r="185" spans="1:78" ht="13.5" thickBot="1" x14ac:dyDescent="0.25">
      <c r="A185" s="37"/>
      <c r="B185" s="22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</row>
    <row r="186" spans="1:78" ht="13.5" thickBot="1" x14ac:dyDescent="0.25">
      <c r="A186" s="37"/>
      <c r="B186" s="22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</row>
    <row r="187" spans="1:78" ht="13.5" thickBot="1" x14ac:dyDescent="0.25">
      <c r="A187" s="37"/>
      <c r="B187" s="22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</row>
    <row r="188" spans="1:78" ht="13.5" thickBot="1" x14ac:dyDescent="0.25">
      <c r="A188" s="37"/>
      <c r="B188" s="22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</row>
    <row r="189" spans="1:78" ht="13.5" thickBot="1" x14ac:dyDescent="0.25">
      <c r="A189" s="37"/>
      <c r="B189" s="22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</row>
    <row r="190" spans="1:78" ht="13.5" thickBot="1" x14ac:dyDescent="0.25">
      <c r="A190" s="37"/>
      <c r="B190" s="22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</row>
    <row r="191" spans="1:78" ht="13.5" thickBot="1" x14ac:dyDescent="0.25">
      <c r="A191" s="37"/>
      <c r="B191" s="22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</row>
    <row r="192" spans="1:78" ht="13.5" thickBot="1" x14ac:dyDescent="0.25">
      <c r="A192" s="37"/>
      <c r="B192" s="22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</row>
    <row r="193" spans="1:78" ht="13.5" thickBot="1" x14ac:dyDescent="0.25">
      <c r="A193" s="37"/>
      <c r="B193" s="22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</row>
    <row r="194" spans="1:78" ht="13.5" thickBot="1" x14ac:dyDescent="0.25">
      <c r="A194" s="37"/>
      <c r="B194" s="22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</row>
    <row r="195" spans="1:78" ht="13.5" thickBot="1" x14ac:dyDescent="0.25">
      <c r="A195" s="37"/>
      <c r="B195" s="22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</row>
    <row r="196" spans="1:78" ht="13.5" thickBot="1" x14ac:dyDescent="0.25">
      <c r="A196" s="37"/>
      <c r="B196" s="22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</row>
    <row r="197" spans="1:78" ht="13.5" thickBot="1" x14ac:dyDescent="0.25">
      <c r="A197" s="37"/>
      <c r="B197" s="22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</row>
    <row r="198" spans="1:78" ht="13.5" thickBot="1" x14ac:dyDescent="0.25">
      <c r="A198" s="37"/>
      <c r="B198" s="22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</row>
    <row r="199" spans="1:78" ht="13.5" thickBot="1" x14ac:dyDescent="0.25">
      <c r="A199" s="37"/>
      <c r="B199" s="22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</row>
    <row r="200" spans="1:78" ht="13.5" thickBot="1" x14ac:dyDescent="0.25">
      <c r="A200" s="37"/>
      <c r="B200" s="22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</row>
    <row r="201" spans="1:78" ht="13.5" thickBot="1" x14ac:dyDescent="0.25">
      <c r="A201" s="37"/>
      <c r="B201" s="22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</row>
    <row r="202" spans="1:78" ht="13.5" thickBot="1" x14ac:dyDescent="0.25">
      <c r="A202" s="37"/>
      <c r="B202" s="22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</row>
    <row r="203" spans="1:78" ht="13.5" thickBot="1" x14ac:dyDescent="0.25">
      <c r="A203" s="37"/>
      <c r="B203" s="22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</row>
    <row r="204" spans="1:78" ht="13.5" thickBot="1" x14ac:dyDescent="0.25">
      <c r="A204" s="37"/>
      <c r="B204" s="22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</row>
    <row r="205" spans="1:78" ht="13.5" thickBot="1" x14ac:dyDescent="0.25">
      <c r="A205" s="37"/>
      <c r="B205" s="22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</row>
    <row r="206" spans="1:78" ht="13.5" thickBot="1" x14ac:dyDescent="0.25">
      <c r="A206" s="37"/>
      <c r="B206" s="22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</row>
    <row r="207" spans="1:78" ht="13.5" thickBot="1" x14ac:dyDescent="0.25">
      <c r="A207" s="37"/>
      <c r="B207" s="22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</row>
    <row r="208" spans="1:78" ht="13.5" thickBot="1" x14ac:dyDescent="0.25">
      <c r="A208" s="37"/>
      <c r="B208" s="22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</row>
    <row r="209" spans="1:78" ht="13.5" thickBot="1" x14ac:dyDescent="0.25">
      <c r="A209" s="37"/>
      <c r="B209" s="22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</row>
    <row r="210" spans="1:78" ht="13.5" thickBot="1" x14ac:dyDescent="0.25">
      <c r="A210" s="37"/>
      <c r="B210" s="22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</row>
    <row r="211" spans="1:78" ht="13.5" thickBot="1" x14ac:dyDescent="0.25">
      <c r="A211" s="37"/>
      <c r="B211" s="22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</row>
    <row r="212" spans="1:78" ht="13.5" thickBot="1" x14ac:dyDescent="0.25">
      <c r="A212" s="37"/>
      <c r="B212" s="22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</row>
    <row r="213" spans="1:78" ht="13.5" thickBot="1" x14ac:dyDescent="0.25">
      <c r="A213" s="37"/>
      <c r="B213" s="22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</row>
    <row r="214" spans="1:78" ht="13.5" thickBot="1" x14ac:dyDescent="0.25">
      <c r="A214" s="37"/>
      <c r="B214" s="22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</row>
    <row r="215" spans="1:78" ht="13.5" thickBot="1" x14ac:dyDescent="0.25">
      <c r="A215" s="37"/>
      <c r="B215" s="22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</row>
    <row r="216" spans="1:78" ht="13.5" thickBot="1" x14ac:dyDescent="0.25">
      <c r="A216" s="37"/>
      <c r="B216" s="22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</row>
    <row r="217" spans="1:78" ht="13.5" thickBot="1" x14ac:dyDescent="0.25">
      <c r="A217" s="37"/>
      <c r="B217" s="22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</row>
    <row r="218" spans="1:78" ht="13.5" thickBot="1" x14ac:dyDescent="0.25">
      <c r="A218" s="37"/>
      <c r="B218" s="22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</row>
    <row r="219" spans="1:78" ht="13.5" thickBot="1" x14ac:dyDescent="0.25">
      <c r="A219" s="37"/>
      <c r="B219" s="22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</row>
    <row r="220" spans="1:78" ht="13.5" thickBot="1" x14ac:dyDescent="0.25">
      <c r="A220" s="37"/>
      <c r="B220" s="22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</row>
    <row r="221" spans="1:78" ht="13.5" thickBot="1" x14ac:dyDescent="0.25">
      <c r="A221" s="37"/>
      <c r="B221" s="22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</row>
    <row r="222" spans="1:78" ht="13.5" thickBot="1" x14ac:dyDescent="0.25">
      <c r="A222" s="37"/>
      <c r="B222" s="22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</row>
    <row r="223" spans="1:78" ht="13.5" thickBot="1" x14ac:dyDescent="0.25">
      <c r="A223" s="37"/>
      <c r="B223" s="22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</row>
    <row r="224" spans="1:78" ht="13.5" thickBot="1" x14ac:dyDescent="0.25">
      <c r="A224" s="37"/>
      <c r="B224" s="22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</row>
    <row r="225" spans="1:78" ht="13.5" thickBot="1" x14ac:dyDescent="0.25">
      <c r="A225" s="37"/>
      <c r="B225" s="22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</row>
    <row r="226" spans="1:78" ht="13.5" thickBot="1" x14ac:dyDescent="0.25">
      <c r="A226" s="37"/>
      <c r="B226" s="22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</row>
    <row r="227" spans="1:78" ht="13.5" thickBot="1" x14ac:dyDescent="0.25">
      <c r="A227" s="37"/>
      <c r="B227" s="22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</row>
    <row r="228" spans="1:78" ht="12.75" x14ac:dyDescent="0.2">
      <c r="A228" s="37"/>
      <c r="B228" s="22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</row>
  </sheetData>
  <sheetProtection password="E869" sheet="1"/>
  <phoneticPr fontId="1" type="noConversion"/>
  <pageMargins left="0.511811024" right="0.511811024" top="0.78740157499999996" bottom="0.78740157499999996" header="0.31496062000000002" footer="0.3149606200000000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">
    <tabColor indexed="11"/>
  </sheetPr>
  <dimension ref="A1:AD36"/>
  <sheetViews>
    <sheetView tabSelected="1" workbookViewId="0">
      <selection activeCell="B2" sqref="B2"/>
    </sheetView>
  </sheetViews>
  <sheetFormatPr defaultColWidth="0" defaultRowHeight="21" customHeight="1" zeroHeight="1" x14ac:dyDescent="0.2"/>
  <cols>
    <col min="1" max="1" width="0.28515625" style="18" customWidth="1"/>
    <col min="2" max="2" width="21" style="18" customWidth="1"/>
    <col min="3" max="3" width="11.140625" style="18" customWidth="1"/>
    <col min="4" max="16" width="8.7109375" style="18" customWidth="1"/>
    <col min="17" max="17" width="18.5703125" style="18" customWidth="1"/>
    <col min="18" max="18" width="9" style="18" customWidth="1"/>
    <col min="19" max="19" width="6.28515625" style="18" hidden="1" customWidth="1"/>
    <col min="20" max="20" width="5.7109375" style="18" hidden="1" customWidth="1"/>
    <col min="21" max="21" width="6.42578125" style="18" hidden="1" customWidth="1"/>
    <col min="22" max="22" width="23.140625" style="18" customWidth="1"/>
    <col min="23" max="16384" width="0" style="18" hidden="1"/>
  </cols>
  <sheetData>
    <row r="1" spans="1:30" ht="1.5" customHeight="1" thickBot="1" x14ac:dyDescent="0.25"/>
    <row r="2" spans="1:30" ht="111.75" customHeight="1" thickBot="1" x14ac:dyDescent="0.25">
      <c r="A2" s="33"/>
      <c r="B2" s="342" t="s">
        <v>2</v>
      </c>
      <c r="C2" s="405" t="s">
        <v>44</v>
      </c>
      <c r="D2" s="334" t="s">
        <v>45</v>
      </c>
      <c r="E2" s="335" t="s">
        <v>43</v>
      </c>
      <c r="F2" s="336" t="s">
        <v>42</v>
      </c>
      <c r="G2" s="336" t="s">
        <v>41</v>
      </c>
      <c r="H2" s="336" t="s">
        <v>5</v>
      </c>
      <c r="I2" s="337" t="s">
        <v>6</v>
      </c>
      <c r="J2" s="335" t="s">
        <v>7</v>
      </c>
      <c r="K2" s="336" t="s">
        <v>40</v>
      </c>
      <c r="L2" s="337" t="s">
        <v>9</v>
      </c>
      <c r="M2" s="335" t="s">
        <v>8</v>
      </c>
      <c r="N2" s="336" t="s">
        <v>10</v>
      </c>
      <c r="O2" s="337" t="s">
        <v>46</v>
      </c>
      <c r="P2" s="338" t="s">
        <v>47</v>
      </c>
      <c r="Q2" s="338" t="s">
        <v>11</v>
      </c>
      <c r="R2" s="382" t="s">
        <v>120</v>
      </c>
      <c r="S2" s="339" t="s">
        <v>48</v>
      </c>
      <c r="T2" s="340" t="s">
        <v>49</v>
      </c>
      <c r="U2" s="341" t="s">
        <v>50</v>
      </c>
      <c r="V2" s="341" t="s">
        <v>57</v>
      </c>
      <c r="W2" s="19"/>
      <c r="X2" s="19"/>
      <c r="Y2" s="19"/>
      <c r="Z2" s="19"/>
      <c r="AA2" s="19"/>
      <c r="AB2" s="19"/>
      <c r="AC2" s="19"/>
      <c r="AD2" s="19"/>
    </row>
    <row r="3" spans="1:30" ht="20.100000000000001" customHeight="1" thickBot="1" x14ac:dyDescent="0.25">
      <c r="B3" s="297" t="s">
        <v>93</v>
      </c>
      <c r="C3" s="383">
        <f>SUMIF(mandante,B3,pontos_mandante)+SUMIF(visitante,B3,pontos_visitante)</f>
        <v>4</v>
      </c>
      <c r="D3" s="387">
        <f>SUMIF(mandante,B3,jogados)+SUMIF(visitante,B3,jogados)</f>
        <v>6</v>
      </c>
      <c r="E3" s="388">
        <f>SUMIF(mandante,B3,vitorias_mandante)</f>
        <v>0</v>
      </c>
      <c r="F3" s="389">
        <f>SUMIF(visitante,B3,vitorias_visitante)</f>
        <v>1</v>
      </c>
      <c r="G3" s="389">
        <f>E3+F3</f>
        <v>1</v>
      </c>
      <c r="H3" s="389">
        <f>SUMIF(mandante,B3,Empates)+SUMIF(visitante,B3,Empates)</f>
        <v>1</v>
      </c>
      <c r="I3" s="390">
        <f>D3-G3-H3</f>
        <v>4</v>
      </c>
      <c r="J3" s="388">
        <f>SUMIF(mandante,B3,gols_pro_mandante)</f>
        <v>1</v>
      </c>
      <c r="K3" s="389">
        <f>SUMIF(visitante,B3,gols_pro_visitante)</f>
        <v>4</v>
      </c>
      <c r="L3" s="390">
        <f>J3+K3</f>
        <v>5</v>
      </c>
      <c r="M3" s="388">
        <f>SUMIF(mandante,B3,gols_contra_mandante)</f>
        <v>15</v>
      </c>
      <c r="N3" s="389">
        <f>SUMIF(visitante,B3,gols_contra_visitante)</f>
        <v>5</v>
      </c>
      <c r="O3" s="390">
        <f>M3+N3</f>
        <v>20</v>
      </c>
      <c r="P3" s="387">
        <f>L3-O3</f>
        <v>-15</v>
      </c>
      <c r="Q3" s="344">
        <f>C3*100000000+G3*1000000+(P3+30)*10000+100*L3+(100-D3)+ROW()/100</f>
        <v>401150594.02999997</v>
      </c>
      <c r="R3" s="383">
        <f>RANK(Q3,ranking)</f>
        <v>6</v>
      </c>
      <c r="S3" s="24">
        <f>COUNTIF(mandante,B3)</f>
        <v>3</v>
      </c>
      <c r="T3" s="15">
        <f>COUNTIF(visitante,B3)</f>
        <v>4</v>
      </c>
      <c r="U3" s="7">
        <f>S3+T3</f>
        <v>7</v>
      </c>
      <c r="V3" s="404">
        <f>C3/(D3*3)</f>
        <v>0.22222222222222221</v>
      </c>
    </row>
    <row r="4" spans="1:30" ht="20.100000000000001" customHeight="1" thickBot="1" x14ac:dyDescent="0.25">
      <c r="B4" s="343" t="s">
        <v>91</v>
      </c>
      <c r="C4" s="384">
        <f t="shared" ref="C4:C11" si="0">SUMIF(mandante,B4,pontos_mandante)+SUMIF(visitante,B4,pontos_visitante)</f>
        <v>3</v>
      </c>
      <c r="D4" s="391">
        <f t="shared" ref="D4:D11" si="1">SUMIF(mandante,B4,jogados)+SUMIF(visitante,B4,jogados)</f>
        <v>7</v>
      </c>
      <c r="E4" s="392">
        <f t="shared" ref="E4:E11" si="2">SUMIF(mandante,B4,vitorias_mandante)</f>
        <v>0</v>
      </c>
      <c r="F4" s="393">
        <f t="shared" ref="F4:F11" si="3">SUMIF(visitante,B4,vitorias_visitante)</f>
        <v>1</v>
      </c>
      <c r="G4" s="393">
        <f>E4+F4</f>
        <v>1</v>
      </c>
      <c r="H4" s="393">
        <f t="shared" ref="H4:H11" si="4">SUMIF(mandante,B4,Empates)+SUMIF(visitante,B4,Empates)</f>
        <v>0</v>
      </c>
      <c r="I4" s="394">
        <f t="shared" ref="I4:I11" si="5">D4-G4-H4</f>
        <v>6</v>
      </c>
      <c r="J4" s="392">
        <f t="shared" ref="J4:J11" si="6">SUMIF(mandante,B4,gols_pro_mandante)</f>
        <v>0</v>
      </c>
      <c r="K4" s="393">
        <f t="shared" ref="K4:K11" si="7">SUMIF(visitante,B4,gols_pro_visitante)</f>
        <v>9</v>
      </c>
      <c r="L4" s="394">
        <f>J4+K4</f>
        <v>9</v>
      </c>
      <c r="M4" s="392">
        <f t="shared" ref="M4:M11" si="8">SUMIF(mandante,B4,gols_contra_mandante)</f>
        <v>2</v>
      </c>
      <c r="N4" s="393">
        <f t="shared" ref="N4:N11" si="9">SUMIF(visitante,B4,gols_contra_visitante)</f>
        <v>7</v>
      </c>
      <c r="O4" s="394">
        <f>M4+N4</f>
        <v>9</v>
      </c>
      <c r="P4" s="391">
        <f t="shared" ref="P4:P11" si="10">L4-O4</f>
        <v>0</v>
      </c>
      <c r="Q4" s="346">
        <f t="shared" ref="Q4:Q11" si="11">C4*100000000+G4*1000000+(P4+30)*10000+100*L4+(100-D4)+ROW()/100</f>
        <v>301300993.04000002</v>
      </c>
      <c r="R4" s="384">
        <f t="shared" ref="R4:R11" si="12">RANK(Q4,ranking)</f>
        <v>7</v>
      </c>
      <c r="S4" s="21">
        <f t="shared" ref="S4:S11" si="13">COUNTIF(mandante,B4)</f>
        <v>2</v>
      </c>
      <c r="T4" s="16">
        <f t="shared" ref="T4:T11" si="14">COUNTIF(visitante,B4)</f>
        <v>5</v>
      </c>
      <c r="U4" s="8">
        <f t="shared" ref="U4:U11" si="15">S4+T4</f>
        <v>7</v>
      </c>
      <c r="V4" s="404">
        <f t="shared" ref="V4:V11" si="16">C4/(D4*3)</f>
        <v>0.14285714285714285</v>
      </c>
    </row>
    <row r="5" spans="1:30" ht="20.100000000000001" customHeight="1" thickBot="1" x14ac:dyDescent="0.25">
      <c r="B5" s="298" t="s">
        <v>102</v>
      </c>
      <c r="C5" s="385">
        <f t="shared" si="0"/>
        <v>16</v>
      </c>
      <c r="D5" s="395">
        <f t="shared" si="1"/>
        <v>6</v>
      </c>
      <c r="E5" s="396">
        <f t="shared" si="2"/>
        <v>2</v>
      </c>
      <c r="F5" s="397">
        <f t="shared" si="3"/>
        <v>3</v>
      </c>
      <c r="G5" s="397">
        <f t="shared" ref="G5:G11" si="17">E5+F5</f>
        <v>5</v>
      </c>
      <c r="H5" s="397">
        <f t="shared" si="4"/>
        <v>1</v>
      </c>
      <c r="I5" s="398">
        <f t="shared" si="5"/>
        <v>0</v>
      </c>
      <c r="J5" s="396">
        <f t="shared" si="6"/>
        <v>6</v>
      </c>
      <c r="K5" s="397">
        <f t="shared" si="7"/>
        <v>8</v>
      </c>
      <c r="L5" s="398">
        <f t="shared" ref="L5:L11" si="18">J5+K5</f>
        <v>14</v>
      </c>
      <c r="M5" s="396">
        <f t="shared" si="8"/>
        <v>2</v>
      </c>
      <c r="N5" s="397">
        <f t="shared" si="9"/>
        <v>2</v>
      </c>
      <c r="O5" s="398">
        <f t="shared" ref="O5:O11" si="19">M5+N5</f>
        <v>4</v>
      </c>
      <c r="P5" s="395">
        <f t="shared" si="10"/>
        <v>10</v>
      </c>
      <c r="Q5" s="347">
        <f t="shared" si="11"/>
        <v>1605401494.05</v>
      </c>
      <c r="R5" s="385">
        <f t="shared" si="12"/>
        <v>1</v>
      </c>
      <c r="S5" s="20">
        <f t="shared" si="13"/>
        <v>4</v>
      </c>
      <c r="T5" s="17">
        <f t="shared" si="14"/>
        <v>3</v>
      </c>
      <c r="U5" s="9">
        <f t="shared" si="15"/>
        <v>7</v>
      </c>
      <c r="V5" s="404">
        <f t="shared" si="16"/>
        <v>0.88888888888888884</v>
      </c>
    </row>
    <row r="6" spans="1:30" ht="20.100000000000001" customHeight="1" thickBot="1" x14ac:dyDescent="0.25">
      <c r="B6" s="343" t="s">
        <v>94</v>
      </c>
      <c r="C6" s="384">
        <f t="shared" si="0"/>
        <v>4</v>
      </c>
      <c r="D6" s="391">
        <f t="shared" si="1"/>
        <v>5</v>
      </c>
      <c r="E6" s="392">
        <f t="shared" si="2"/>
        <v>1</v>
      </c>
      <c r="F6" s="393">
        <f t="shared" si="3"/>
        <v>0</v>
      </c>
      <c r="G6" s="393">
        <f t="shared" si="17"/>
        <v>1</v>
      </c>
      <c r="H6" s="393">
        <f t="shared" si="4"/>
        <v>1</v>
      </c>
      <c r="I6" s="394">
        <f t="shared" si="5"/>
        <v>3</v>
      </c>
      <c r="J6" s="392">
        <f t="shared" si="6"/>
        <v>2</v>
      </c>
      <c r="K6" s="393">
        <f t="shared" si="7"/>
        <v>1</v>
      </c>
      <c r="L6" s="394">
        <f t="shared" si="18"/>
        <v>3</v>
      </c>
      <c r="M6" s="392">
        <f t="shared" si="8"/>
        <v>2</v>
      </c>
      <c r="N6" s="393">
        <f t="shared" si="9"/>
        <v>4</v>
      </c>
      <c r="O6" s="394">
        <f t="shared" si="19"/>
        <v>6</v>
      </c>
      <c r="P6" s="391">
        <f t="shared" si="10"/>
        <v>-3</v>
      </c>
      <c r="Q6" s="346">
        <f t="shared" si="11"/>
        <v>401270395.06</v>
      </c>
      <c r="R6" s="384">
        <f t="shared" si="12"/>
        <v>5</v>
      </c>
      <c r="S6" s="21">
        <f t="shared" si="13"/>
        <v>3</v>
      </c>
      <c r="T6" s="16">
        <f t="shared" si="14"/>
        <v>4</v>
      </c>
      <c r="U6" s="8">
        <f t="shared" si="15"/>
        <v>7</v>
      </c>
      <c r="V6" s="404">
        <f t="shared" si="16"/>
        <v>0.26666666666666666</v>
      </c>
    </row>
    <row r="7" spans="1:30" ht="20.100000000000001" customHeight="1" thickBot="1" x14ac:dyDescent="0.25">
      <c r="B7" s="298" t="s">
        <v>95</v>
      </c>
      <c r="C7" s="385">
        <f t="shared" si="0"/>
        <v>8</v>
      </c>
      <c r="D7" s="395">
        <f t="shared" si="1"/>
        <v>5</v>
      </c>
      <c r="E7" s="396">
        <f t="shared" si="2"/>
        <v>1</v>
      </c>
      <c r="F7" s="397">
        <f t="shared" si="3"/>
        <v>1</v>
      </c>
      <c r="G7" s="397">
        <f t="shared" si="17"/>
        <v>2</v>
      </c>
      <c r="H7" s="397">
        <f t="shared" si="4"/>
        <v>2</v>
      </c>
      <c r="I7" s="398">
        <f t="shared" si="5"/>
        <v>1</v>
      </c>
      <c r="J7" s="396">
        <f t="shared" si="6"/>
        <v>6</v>
      </c>
      <c r="K7" s="397">
        <f t="shared" si="7"/>
        <v>2</v>
      </c>
      <c r="L7" s="398">
        <f t="shared" si="18"/>
        <v>8</v>
      </c>
      <c r="M7" s="396">
        <f t="shared" si="8"/>
        <v>5</v>
      </c>
      <c r="N7" s="397">
        <f t="shared" si="9"/>
        <v>1</v>
      </c>
      <c r="O7" s="398">
        <f t="shared" si="19"/>
        <v>6</v>
      </c>
      <c r="P7" s="395">
        <f t="shared" si="10"/>
        <v>2</v>
      </c>
      <c r="Q7" s="347">
        <f t="shared" si="11"/>
        <v>802320895.07000005</v>
      </c>
      <c r="R7" s="385">
        <f t="shared" si="12"/>
        <v>4</v>
      </c>
      <c r="S7" s="20">
        <f t="shared" si="13"/>
        <v>5</v>
      </c>
      <c r="T7" s="17">
        <f t="shared" si="14"/>
        <v>2</v>
      </c>
      <c r="U7" s="9">
        <f t="shared" si="15"/>
        <v>7</v>
      </c>
      <c r="V7" s="404">
        <f t="shared" si="16"/>
        <v>0.53333333333333333</v>
      </c>
    </row>
    <row r="8" spans="1:30" ht="20.100000000000001" customHeight="1" thickBot="1" x14ac:dyDescent="0.25">
      <c r="B8" s="343" t="s">
        <v>90</v>
      </c>
      <c r="C8" s="384">
        <f t="shared" si="0"/>
        <v>13</v>
      </c>
      <c r="D8" s="391">
        <f t="shared" si="1"/>
        <v>5</v>
      </c>
      <c r="E8" s="392">
        <f t="shared" si="2"/>
        <v>2</v>
      </c>
      <c r="F8" s="393">
        <f t="shared" si="3"/>
        <v>2</v>
      </c>
      <c r="G8" s="393">
        <f t="shared" si="17"/>
        <v>4</v>
      </c>
      <c r="H8" s="393">
        <f t="shared" si="4"/>
        <v>1</v>
      </c>
      <c r="I8" s="394">
        <f t="shared" si="5"/>
        <v>0</v>
      </c>
      <c r="J8" s="392">
        <f t="shared" si="6"/>
        <v>6</v>
      </c>
      <c r="K8" s="393">
        <f t="shared" si="7"/>
        <v>8</v>
      </c>
      <c r="L8" s="394">
        <f t="shared" si="18"/>
        <v>14</v>
      </c>
      <c r="M8" s="392">
        <f t="shared" si="8"/>
        <v>2</v>
      </c>
      <c r="N8" s="393">
        <f t="shared" si="9"/>
        <v>5</v>
      </c>
      <c r="O8" s="394">
        <f t="shared" si="19"/>
        <v>7</v>
      </c>
      <c r="P8" s="391">
        <f t="shared" si="10"/>
        <v>7</v>
      </c>
      <c r="Q8" s="346">
        <f t="shared" si="11"/>
        <v>1304371495.0799999</v>
      </c>
      <c r="R8" s="384">
        <f t="shared" si="12"/>
        <v>2</v>
      </c>
      <c r="S8" s="21">
        <f t="shared" si="13"/>
        <v>3</v>
      </c>
      <c r="T8" s="16">
        <f t="shared" si="14"/>
        <v>4</v>
      </c>
      <c r="U8" s="8">
        <f t="shared" si="15"/>
        <v>7</v>
      </c>
      <c r="V8" s="404">
        <f t="shared" si="16"/>
        <v>0.8666666666666667</v>
      </c>
    </row>
    <row r="9" spans="1:30" ht="20.100000000000001" customHeight="1" thickBot="1" x14ac:dyDescent="0.25">
      <c r="B9" s="298" t="s">
        <v>92</v>
      </c>
      <c r="C9" s="385">
        <f t="shared" si="0"/>
        <v>0</v>
      </c>
      <c r="D9" s="395">
        <f t="shared" si="1"/>
        <v>0</v>
      </c>
      <c r="E9" s="396">
        <f t="shared" si="2"/>
        <v>0</v>
      </c>
      <c r="F9" s="397">
        <f t="shared" si="3"/>
        <v>0</v>
      </c>
      <c r="G9" s="397">
        <f t="shared" si="17"/>
        <v>0</v>
      </c>
      <c r="H9" s="397">
        <f t="shared" si="4"/>
        <v>0</v>
      </c>
      <c r="I9" s="398">
        <f t="shared" si="5"/>
        <v>0</v>
      </c>
      <c r="J9" s="396">
        <f t="shared" si="6"/>
        <v>0</v>
      </c>
      <c r="K9" s="397">
        <f t="shared" si="7"/>
        <v>0</v>
      </c>
      <c r="L9" s="398">
        <f t="shared" si="18"/>
        <v>0</v>
      </c>
      <c r="M9" s="396">
        <f t="shared" si="8"/>
        <v>0</v>
      </c>
      <c r="N9" s="397">
        <f t="shared" si="9"/>
        <v>0</v>
      </c>
      <c r="O9" s="398">
        <f t="shared" si="19"/>
        <v>0</v>
      </c>
      <c r="P9" s="395">
        <f t="shared" si="10"/>
        <v>0</v>
      </c>
      <c r="Q9" s="347">
        <f t="shared" si="11"/>
        <v>300100.09000000003</v>
      </c>
      <c r="R9" s="385">
        <f t="shared" si="12"/>
        <v>9</v>
      </c>
      <c r="S9" s="20">
        <f t="shared" si="13"/>
        <v>0</v>
      </c>
      <c r="T9" s="17">
        <f t="shared" si="14"/>
        <v>0</v>
      </c>
      <c r="U9" s="9">
        <f t="shared" si="15"/>
        <v>0</v>
      </c>
      <c r="V9" s="404" t="e">
        <f t="shared" si="16"/>
        <v>#DIV/0!</v>
      </c>
    </row>
    <row r="10" spans="1:30" ht="20.100000000000001" customHeight="1" thickBot="1" x14ac:dyDescent="0.25">
      <c r="B10" s="343" t="s">
        <v>77</v>
      </c>
      <c r="C10" s="384">
        <f t="shared" si="0"/>
        <v>3</v>
      </c>
      <c r="D10" s="391">
        <f t="shared" si="1"/>
        <v>4</v>
      </c>
      <c r="E10" s="392">
        <f t="shared" si="2"/>
        <v>1</v>
      </c>
      <c r="F10" s="393">
        <f t="shared" si="3"/>
        <v>0</v>
      </c>
      <c r="G10" s="393">
        <f t="shared" si="17"/>
        <v>1</v>
      </c>
      <c r="H10" s="393">
        <f t="shared" si="4"/>
        <v>0</v>
      </c>
      <c r="I10" s="394">
        <f t="shared" si="5"/>
        <v>3</v>
      </c>
      <c r="J10" s="392">
        <f t="shared" si="6"/>
        <v>3</v>
      </c>
      <c r="K10" s="393">
        <f t="shared" si="7"/>
        <v>1</v>
      </c>
      <c r="L10" s="394">
        <f t="shared" si="18"/>
        <v>4</v>
      </c>
      <c r="M10" s="392">
        <f t="shared" si="8"/>
        <v>8</v>
      </c>
      <c r="N10" s="393">
        <f t="shared" si="9"/>
        <v>3</v>
      </c>
      <c r="O10" s="394">
        <f t="shared" si="19"/>
        <v>11</v>
      </c>
      <c r="P10" s="391">
        <f t="shared" si="10"/>
        <v>-7</v>
      </c>
      <c r="Q10" s="346">
        <f t="shared" si="11"/>
        <v>301230496.10000002</v>
      </c>
      <c r="R10" s="384">
        <f t="shared" si="12"/>
        <v>8</v>
      </c>
      <c r="S10" s="21">
        <f t="shared" si="13"/>
        <v>6</v>
      </c>
      <c r="T10" s="16">
        <f t="shared" si="14"/>
        <v>1</v>
      </c>
      <c r="U10" s="8">
        <f t="shared" si="15"/>
        <v>7</v>
      </c>
      <c r="V10" s="404">
        <f t="shared" si="16"/>
        <v>0.25</v>
      </c>
    </row>
    <row r="11" spans="1:30" ht="20.100000000000001" customHeight="1" x14ac:dyDescent="0.2">
      <c r="B11" s="298" t="s">
        <v>73</v>
      </c>
      <c r="C11" s="386">
        <f t="shared" si="0"/>
        <v>9</v>
      </c>
      <c r="D11" s="399">
        <f t="shared" si="1"/>
        <v>4</v>
      </c>
      <c r="E11" s="400">
        <f t="shared" si="2"/>
        <v>1</v>
      </c>
      <c r="F11" s="401">
        <f t="shared" si="3"/>
        <v>2</v>
      </c>
      <c r="G11" s="401">
        <f t="shared" si="17"/>
        <v>3</v>
      </c>
      <c r="H11" s="401">
        <f t="shared" si="4"/>
        <v>0</v>
      </c>
      <c r="I11" s="402">
        <f t="shared" si="5"/>
        <v>1</v>
      </c>
      <c r="J11" s="400">
        <f t="shared" si="6"/>
        <v>3</v>
      </c>
      <c r="K11" s="401">
        <f t="shared" si="7"/>
        <v>6</v>
      </c>
      <c r="L11" s="402">
        <f t="shared" si="18"/>
        <v>9</v>
      </c>
      <c r="M11" s="400">
        <f t="shared" si="8"/>
        <v>3</v>
      </c>
      <c r="N11" s="401">
        <f t="shared" si="9"/>
        <v>0</v>
      </c>
      <c r="O11" s="398">
        <f t="shared" si="19"/>
        <v>3</v>
      </c>
      <c r="P11" s="399">
        <f t="shared" si="10"/>
        <v>6</v>
      </c>
      <c r="Q11" s="345">
        <f t="shared" si="11"/>
        <v>903360996.11000001</v>
      </c>
      <c r="R11" s="386">
        <f t="shared" si="12"/>
        <v>3</v>
      </c>
      <c r="S11" s="20">
        <f t="shared" si="13"/>
        <v>2</v>
      </c>
      <c r="T11" s="17">
        <f t="shared" si="14"/>
        <v>5</v>
      </c>
      <c r="U11" s="9">
        <f t="shared" si="15"/>
        <v>7</v>
      </c>
      <c r="V11" s="404">
        <f t="shared" si="16"/>
        <v>0.75</v>
      </c>
    </row>
    <row r="12" spans="1:30" ht="21" hidden="1" customHeight="1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</row>
    <row r="13" spans="1:30" ht="21" hidden="1" customHeight="1" x14ac:dyDescent="0.2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</row>
    <row r="14" spans="1:30" ht="21" hidden="1" customHeight="1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</row>
    <row r="15" spans="1:30" ht="21" hidden="1" customHeight="1" x14ac:dyDescent="0.2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</row>
    <row r="16" spans="1:30" ht="21" customHeight="1" x14ac:dyDescent="0.2">
      <c r="B16" s="583" t="s">
        <v>121</v>
      </c>
      <c r="C16" s="584"/>
      <c r="D16" s="584"/>
      <c r="E16" s="584"/>
      <c r="F16" s="584"/>
      <c r="G16" s="584"/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4"/>
      <c r="S16" s="584"/>
      <c r="T16" s="584"/>
      <c r="U16" s="584"/>
      <c r="V16" s="585"/>
    </row>
    <row r="17" spans="2:6" ht="21" customHeight="1" x14ac:dyDescent="0.2">
      <c r="B17" s="406">
        <v>1</v>
      </c>
      <c r="C17" s="578" t="s">
        <v>93</v>
      </c>
      <c r="D17" s="578"/>
      <c r="E17" s="578"/>
      <c r="F17" s="579"/>
    </row>
    <row r="18" spans="2:6" ht="21" customHeight="1" x14ac:dyDescent="0.2">
      <c r="B18" s="403">
        <v>2</v>
      </c>
      <c r="C18" s="573" t="s">
        <v>91</v>
      </c>
      <c r="D18" s="573"/>
      <c r="E18" s="573"/>
      <c r="F18" s="574"/>
    </row>
    <row r="19" spans="2:6" ht="21" customHeight="1" x14ac:dyDescent="0.2">
      <c r="B19" s="403">
        <v>3</v>
      </c>
      <c r="C19" s="573" t="s">
        <v>102</v>
      </c>
      <c r="D19" s="573"/>
      <c r="E19" s="573"/>
      <c r="F19" s="574"/>
    </row>
    <row r="20" spans="2:6" ht="21" customHeight="1" x14ac:dyDescent="0.2">
      <c r="B20" s="403">
        <v>4</v>
      </c>
      <c r="C20" s="573" t="s">
        <v>94</v>
      </c>
      <c r="D20" s="573"/>
      <c r="E20" s="573"/>
      <c r="F20" s="574"/>
    </row>
    <row r="21" spans="2:6" ht="21" customHeight="1" x14ac:dyDescent="0.2">
      <c r="B21" s="403">
        <v>5</v>
      </c>
      <c r="C21" s="573" t="s">
        <v>95</v>
      </c>
      <c r="D21" s="573"/>
      <c r="E21" s="573"/>
      <c r="F21" s="574"/>
    </row>
    <row r="22" spans="2:6" ht="21" customHeight="1" x14ac:dyDescent="0.2">
      <c r="B22" s="403">
        <v>6</v>
      </c>
      <c r="C22" s="573" t="s">
        <v>90</v>
      </c>
      <c r="D22" s="573"/>
      <c r="E22" s="573"/>
      <c r="F22" s="574"/>
    </row>
    <row r="23" spans="2:6" ht="21" customHeight="1" x14ac:dyDescent="0.2">
      <c r="B23" s="403">
        <v>7</v>
      </c>
      <c r="C23" s="573" t="s">
        <v>92</v>
      </c>
      <c r="D23" s="573"/>
      <c r="E23" s="573"/>
      <c r="F23" s="574"/>
    </row>
    <row r="24" spans="2:6" ht="21" customHeight="1" x14ac:dyDescent="0.2">
      <c r="B24" s="403">
        <v>8</v>
      </c>
      <c r="C24" s="573" t="s">
        <v>77</v>
      </c>
      <c r="D24" s="573"/>
      <c r="E24" s="573"/>
      <c r="F24" s="574"/>
    </row>
    <row r="25" spans="2:6" ht="21" customHeight="1" x14ac:dyDescent="0.2">
      <c r="B25" s="403">
        <v>9</v>
      </c>
      <c r="C25" s="573" t="s">
        <v>73</v>
      </c>
      <c r="D25" s="573"/>
      <c r="E25" s="573"/>
      <c r="F25" s="574"/>
    </row>
    <row r="26" spans="2:6" ht="21" customHeight="1" x14ac:dyDescent="0.2"/>
    <row r="27" spans="2:6" ht="21" customHeight="1" x14ac:dyDescent="0.2"/>
    <row r="28" spans="2:6" ht="21" customHeight="1" x14ac:dyDescent="0.2"/>
    <row r="29" spans="2:6" ht="21" customHeight="1" x14ac:dyDescent="0.2"/>
    <row r="30" spans="2:6" ht="21" customHeight="1" x14ac:dyDescent="0.2"/>
    <row r="31" spans="2:6" ht="21" customHeight="1" x14ac:dyDescent="0.2"/>
    <row r="32" spans="2:6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</sheetData>
  <mergeCells count="10">
    <mergeCell ref="B16:V16"/>
    <mergeCell ref="C23:F23"/>
    <mergeCell ref="C24:F24"/>
    <mergeCell ref="C25:F25"/>
    <mergeCell ref="C17:F17"/>
    <mergeCell ref="C18:F18"/>
    <mergeCell ref="C19:F19"/>
    <mergeCell ref="C20:F20"/>
    <mergeCell ref="C21:F21"/>
    <mergeCell ref="C22:F22"/>
  </mergeCells>
  <phoneticPr fontId="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20</vt:i4>
      </vt:variant>
    </vt:vector>
  </HeadingPairs>
  <TitlesOfParts>
    <vt:vector size="27" baseType="lpstr">
      <vt:lpstr>Instruções</vt:lpstr>
      <vt:lpstr>Jogos</vt:lpstr>
      <vt:lpstr>Planilha1</vt:lpstr>
      <vt:lpstr>Classificação Master 2º Turno</vt:lpstr>
      <vt:lpstr>Carreira</vt:lpstr>
      <vt:lpstr>Ranking</vt:lpstr>
      <vt:lpstr>Pontuação</vt:lpstr>
      <vt:lpstr>Jogos!Area_de_impressao</vt:lpstr>
      <vt:lpstr>Empates</vt:lpstr>
      <vt:lpstr>gols_contra_mandante</vt:lpstr>
      <vt:lpstr>gols_contra_visitante</vt:lpstr>
      <vt:lpstr>gols_pro_mandante</vt:lpstr>
      <vt:lpstr>gols_pro_visitante</vt:lpstr>
      <vt:lpstr>jogados</vt:lpstr>
      <vt:lpstr>jogos</vt:lpstr>
      <vt:lpstr>mandante</vt:lpstr>
      <vt:lpstr>ostimes</vt:lpstr>
      <vt:lpstr>partidas</vt:lpstr>
      <vt:lpstr>pontos_mandante</vt:lpstr>
      <vt:lpstr>pontos_visitante</vt:lpstr>
      <vt:lpstr>pontuacao</vt:lpstr>
      <vt:lpstr>ranking</vt:lpstr>
      <vt:lpstr>saldo_mandante</vt:lpstr>
      <vt:lpstr>saldo_visitante</vt:lpstr>
      <vt:lpstr>visitante</vt:lpstr>
      <vt:lpstr>vitorias_mandante</vt:lpstr>
      <vt:lpstr>vitorias_visitante</vt:lpstr>
    </vt:vector>
  </TitlesOfParts>
  <Manager>CLEONE</Manager>
  <Company>CBF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TABELA SÉRIE A 2009</dc:title>
  <dc:creator>pedropaulo</dc:creator>
  <cp:lastModifiedBy>Francisco Nonato</cp:lastModifiedBy>
  <cp:lastPrinted>2017-02-24T12:43:35Z</cp:lastPrinted>
  <dcterms:created xsi:type="dcterms:W3CDTF">2009-01-26T18:57:57Z</dcterms:created>
  <dcterms:modified xsi:type="dcterms:W3CDTF">2021-10-18T20:19:25Z</dcterms:modified>
</cp:coreProperties>
</file>